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90" activeTab="0"/>
  </bookViews>
  <sheets>
    <sheet name="eur" sheetId="1" r:id="rId1"/>
  </sheets>
  <definedNames/>
  <calcPr fullCalcOnLoad="1"/>
</workbook>
</file>

<file path=xl/sharedStrings.xml><?xml version="1.0" encoding="utf-8"?>
<sst xmlns="http://schemas.openxmlformats.org/spreadsheetml/2006/main" count="171" uniqueCount="93">
  <si>
    <t>Višekratno čišćenje gradilišta tijekom izvođenja radova te fino i grubo čišćenje gradilišta nakon završetka radova</t>
  </si>
  <si>
    <t>OSTALI RADOVI</t>
  </si>
  <si>
    <t xml:space="preserve">UKUPNO OSTALI RADOVI </t>
  </si>
  <si>
    <t>zahvat</t>
  </si>
  <si>
    <t>m3</t>
  </si>
  <si>
    <t>m'</t>
  </si>
  <si>
    <t>R E K A P I T U L A C I J A :</t>
  </si>
  <si>
    <t>A</t>
  </si>
  <si>
    <t>I</t>
  </si>
  <si>
    <t>SKELA I PRIPREMNI RADOVI</t>
  </si>
  <si>
    <t>II</t>
  </si>
  <si>
    <t>RUŠENJE I DEMONTAŽA</t>
  </si>
  <si>
    <t>III</t>
  </si>
  <si>
    <t>IV</t>
  </si>
  <si>
    <t>V</t>
  </si>
  <si>
    <t>m2</t>
  </si>
  <si>
    <t>UKUPNO SKELA I PRIPREMNI RADOVI</t>
  </si>
  <si>
    <t>kom</t>
  </si>
  <si>
    <t>UKUPNO RUŠENJE I DEMONTAŽA</t>
  </si>
  <si>
    <t>RUŠENJE, DEMONTAŽA I PONOVNA MONTAŽA</t>
  </si>
  <si>
    <t>Br.</t>
  </si>
  <si>
    <t>Opis rada</t>
  </si>
  <si>
    <t>jed. mj.</t>
  </si>
  <si>
    <t>količina</t>
  </si>
  <si>
    <t>cijena</t>
  </si>
  <si>
    <t>iznos</t>
  </si>
  <si>
    <t>OPĆI UVJETI UZ TROŠKOVNIK</t>
  </si>
  <si>
    <t xml:space="preserve">         Cijene upisane u ovaj troškovnik sadrže svu odštetu za pojedine radove i dobave u odnosnim stavkama troškovnika i to u potpuno dogotovljenom stanju, tj. sav rad, naknadu za alat, materijal, sve pripremne, sporedne i završne radove, horizontalne i vertikalne prijenose i prijevoze, postavu i skidanje potrebnih skela i razupora, sve sigurnosne mjere po odredbama HTZ mjera i slično - uz primjenu građevinskih normi za visokogradnje GN.</t>
  </si>
  <si>
    <t xml:space="preserve">         Pod unesenim cijenama podrazumijevaju se također i sva zakonska davanja, kao i pripomoć kod izvedbe obrtničkih radova (zaštita obrtničkih proizvoda: stolarije, bravarije, limarije, restauratorskih elemenata i slično), sva potrebna ispitivanja građevinskog i drugih ugrađenih materijala zbog podizanja kvalitete i čvrstoće pojedinih proizvoda.</t>
  </si>
  <si>
    <t xml:space="preserve">         Sav materijal koji se upotrebljava mora odgovarati postojećim tehničkim propisima i normama. Ukoliko se upotrebljava materijal za koji ne postoji odgovarajući standard, njegovu kvalitetu treba dokazati atestima.Davanjem ponude izvoditelj se obvezuje da će pravovremeno nabaviti sav materijal opisan u pojedinim stavkama troškovnika. U slučaju nemogućnosti nabave opisanog materijala tijekom izvođenja radova, za svaku će se izmjenu prikupiti ponude i u prisutnosti naručitelja i nadzornog inžinjera odabrati najpovoljnija.</t>
  </si>
  <si>
    <t xml:space="preserve">        Građevni proizvod izrađen na gradilištu konkretne zgrade u koju će biti ugrađen, 
može se ugraditi u zgradu ako je za njega dokazana uporabljivost u skladu s programom kontrole i osiguranja kvalitete sadržanom u projektu zgrade. 
        Građevni i drugi proizvodi koji se ugrađuju u zgradu u svrhu racionalne uporabe 
energije i toplinske zaštite moraju biti međusobno usklađeni na način da nakon izvedbe osiguravaju ispunjavanje zahtjeva određenih ovim Propisom. </t>
  </si>
  <si>
    <t xml:space="preserve">       Ukoliko opis pojedine stavke dovodi izvoditelja u nedoumicu o načinu izvedbe ili kalkulacije cijena, treba pravovremeno tražiti objašnjenje od naručitelja i projektanta.
       Ako tijekom gradnje dođe do promjena, treba prije početka rada tražiti suglasnost nadzornog inženjera, također treba ugovoriti jediničnu cijenu nove stavke na temelju elemenata datih u ponudi i sve to unijeti u građevinski dnevnik uz ovjeru nadzornog inžinjera. Sve više radnje do kojih dođe uslijed promjene načina ili opsega izvedbe, a nisu na spomenuti način utvrđene, upisane i ovjerene, neće se priznati u obračunu.</t>
  </si>
  <si>
    <t xml:space="preserve">        Prije izrade ponude izvoditelj je dužan obići i pregledati građevinu zbog ocjene njezinog građevinskog stanja, radova obuhvaćenih troškovnikom, uvjeta organizacije gradilišta, načina i mogućnosti pristupa građevini, mogućnosti zauzimanja javne površine, postave skele, osiguranja ulaza u građevinu i sl.</t>
  </si>
  <si>
    <t>Demontaža postojećih limenih vertikala oborinskih voda. Također u cijenu stavke uključiti i sav vertikalni i horizontalni prijenos do gradilišne deponije. Obračun po m1.</t>
  </si>
  <si>
    <t>UKUPNO</t>
  </si>
  <si>
    <t>SVEUKUPNO</t>
  </si>
  <si>
    <t>Dobava i postava olučnog češlja od PVC-a za zaštitu od ulaska ptica, insekata i lišća.</t>
  </si>
  <si>
    <t>Dobava i ugradnja mrežice za ventiliranje.</t>
  </si>
  <si>
    <t xml:space="preserve">       Izvoditelj radova treba uz ponudu priložiti jedinične cijene za materijale i radnu snagu koji će se odnositi na izgradnju ove građevine, prilikom upisivanja cijena obavezan detaljan pregled i utvrđivanje pravog stanja elemenata i načina sanacije.</t>
  </si>
  <si>
    <t xml:space="preserve">        Građevni proizvod može se ugraditi ako: 
– je namijenjen za ugradnju u zgradu u svrhu racionalne uporabe energije i toplinske zaštite – je za njega izdana izjava o svojstvima bitnih značajki građevnih proizvoda (dalje u tekstu: izjava o svojstvima)  uzimajući u obzir iznimke propisane posebnim propisom 
– je označen u skladu s posebnim propisom 
– ispunjava druge zahtjeve propisane posebnim propisima kojima se uređuje stavljanje 
   na tržište odnosno stavljanje na raspolaganje na tržište građevnih proizvoda.  </t>
  </si>
  <si>
    <t xml:space="preserve">        Bez obzira na vrstu pogodbe, izvoditelj je obvezan svakodnevno voditi građevinski dnevnik ( pravilnik o vođenju građevinskog dnevnika ), a također i građevinsku knjigu, koje će redovito kontrolirati i ovjeravati nadzorni inženjer, kako bi se uvijek mogle ustanoviti stvarne količine izvedenih radova. </t>
  </si>
  <si>
    <r>
      <t xml:space="preserve">Dobava, postava, skidanje i otprema tunelske skele na ulazu u zgradu (izrađena od bešavnih cijevi i potrebnih spojnih elemenata, sa svim potrebnim ukručenjima i sidrenjima). Pokrov tunela izraditi od mosnica položenih jedne do druge. Prema ulici izvesti ogradu tunela od pune, glatke oplate visine 1,0-1,2 m, u svrhu zaštite pješaka od pada materijala s krova. </t>
    </r>
    <r>
      <rPr>
        <sz val="10"/>
        <rFont val="Arial Narrow"/>
        <family val="2"/>
      </rPr>
      <t>Obračun se vrši po m' tlocrtne duljine skele.</t>
    </r>
  </si>
  <si>
    <t>Sva rušenja, probijanja, bušenja i udubljenja treba u pravilu izvoditi ručnim alatom, s osobitom pažnjom. 
Jedinična cijena iz ponude izvoditelja treba obuhvatiti kompletno rušenje i demontažu, uključivo sve pripremno - završne radove sadržane u faktorskim troškovima. 
Svi prijenosi materijala dobiveni rušenjem i demontažom, odvoz na privremeno gradilišno odlagalište te kasnije  na gradsko odlagalište uključivo čišćenje gradilišta i dovođenje javne površine u prvobitno stanje, trebaju biti uključeni u jediničnoj cijeni radova i neće se posebno priznavati.
Jediničnom cijenom treba obuhvatiti:
- sav rad i materijal za izvedbu radova iz pojedine stavke,
- sav transport,
- sve društvene obaveze vezane za radnu snagu i materijal,
- pripremno-završne radove.
Prilikom izvođenja rušenja i demontaže obavezno se treba pridržavati svih mjera HTZ, odnosno zaštite na radu u 
skladu sa zakonskim propisima, normama i uzancama te opisima troškovničkih stavaka.</t>
  </si>
  <si>
    <t>Završno čišćenje gradilišta i ručni utovar građevinske šute od materijala sa raskrivanja krovišta, kao i sveg rušenja i demontaža opisanih kroz ovaj troškovnik. Ukalkulirati prijevoz na udaljenost do 20 km, istovar izvrtanjem i planiranjem na mjestu gdje se otpad može adekvatno zbrinuti. Obračun po m3. Plaćanje svih pristojbi uključiti u jediničnu cijenu.</t>
  </si>
  <si>
    <t>Demontaža postojećeg pokrova od glinenog biber crijepa te spuštanje istog na gradilišni deponij.</t>
  </si>
  <si>
    <t>Demontaža postojećih letvi</t>
  </si>
  <si>
    <t>LIMARSKI RADOVI</t>
  </si>
  <si>
    <t>UKUPNO KROVOPOKRIVAČKI RADOVI</t>
  </si>
  <si>
    <t xml:space="preserve"> LIMARSKI RADOVI</t>
  </si>
  <si>
    <t>KROVOPOKRIVAČKI  RADOVI</t>
  </si>
  <si>
    <t xml:space="preserve">Doprema, postava, skidanje i otprema cijevne fasadne skele od bešavnih cijevi, na već postavljenu tunelsku skelu. Skelu izvesti prema postojećim HTZ propisima i u svemu kako je opisano u općim uvjetima.
U jediničnu cijenu uključiti i zaštitni zastor od jutenih ili plastičnih traka, koje se postavljaju s vanjske strane skele po cijeloj površini. Skelu je potrebno osigurati od prevrtanja sidrenjem u objekat, a od udara groma uzemljenjem. Potrebno je izvesti pomoćne željezne ili drvene ljestve – penjalice u svrhu osiguranja vertikalne komunikacije po skeli. Prije izvedbe skele izvođač je dužan izraditi projekt skele, što je u cijeni stavke.
</t>
  </si>
  <si>
    <t>Veza limarskih elemenata sa objektom mora biti takva da omogućava rad limene konstrukcije pri temperaturnim promjenama. 
Rupa u elementu kroz koju se učvršćuje vijak mora biti takvog oblika i dimenzije da omogućava slobodno pomicanje elementa u kritičnom smjeru. Nakon učvršćenja vijka na mjestu spoja lemi se zaštitna kapica koja mora biti oblikovana tako da omogućava pomicanje elementa u kritičnom smjeru. Vijci se postavljaju na razmaku od 100 cm maksimalno.
Na mjestima gdje je to moguće pričvršćenje za podlogu vrši se sponama od čeličnog lima.</t>
  </si>
  <si>
    <t>Elementi duži od 20 m moraju se dilatirati kako bi se izbjegle deformacije i oštećenja usljed rada konstrukcije pri temperaturnim promjenama. Prije izrade elemenata izvoditelj mora provjeriti mjere na gradilištu.
Nakon izvedbe limarije izvoditelj je u obvezi da izvrši ispitivanje vodonepropusnosti postavljene limarije. Ispitivanje se vrši blagim vodenim mlazom. Limarija ne smije propuštati vodu, otjecanje mora biti kontinuirano, bez zadržavanja vode u pojedinim elementima.</t>
  </si>
  <si>
    <t>Jedinična cijena obuhvaća: radioničke nacrte i provjeru mjera na objektu, nabavu materijala (limovi, spojna sredstva, sredstva za brtvljenje),  izradu elemenata u radionici, transport, vertikalni i horizontalni prijevoz do mjesta rada, skladištenje i manipulaciju elementima na gradilištu, ugradbu elemenata na objektu, provjeru ispravnosti izvedenih radova, otklanjanje eventualnih nedostataka te uklanjanje otpadaka i viška materijala sa gradilišta.</t>
  </si>
  <si>
    <t>UKUPNO LIMARSKI RADOVI</t>
  </si>
  <si>
    <t>Dobava i postava daščane oplate drvene građe četinari klase čvrstoće C24, debljine 24 mm te pričvršćivanje čavlima na postojeću drvenu konstrukciju krova.</t>
  </si>
  <si>
    <t>Materijal za izradu limarskih radova je pocinčani čelični lim. Radovi moraju biti izvedeni prema važećim propisima, normativima i pravilima struke. Elementi limarije profiliraju se i formatiraju na limarskim strojevima u radionici.
Pri profiliranju limarskih elemenata bridovi savijenih limova ne smiju biti oštri, nego pravilno zaobljeni.</t>
  </si>
  <si>
    <t>Dobava i postava novog polukružnog visećeg žljeba od pocinčanog lima r.š. 50-55 cm, debljine d=0,55 mm. U cijenu je uključeno i postavljanje novih čeličnih kuka.</t>
  </si>
  <si>
    <t>Izrada, dobava i montaža ukrasnih rozeta od pocinčanog lima na nove vertikale, za spoj na postojeću okruglu gusnatu cijev.</t>
  </si>
  <si>
    <t>Dobava i postava paropropusne, vodonepropusne hidroizolacijske krovne folije specifične mase 220 g/m2 koja se polaže preko daščane oplate</t>
  </si>
  <si>
    <t>TROŠKOVNIK  GRAĐEVINSKO-OBRTNIČKIH RADOVA 
- SANACIJA KROVIŠTA ZGRADE - 
Brazilska 3, Zagreb</t>
  </si>
  <si>
    <t>Demontaža krovnih prozora izlaza na krov dim. 80 x 60 cm te opšava krovnih prozora</t>
  </si>
  <si>
    <t>Rušenje dijela dimnjaka iznad podne ploče tavana uz zaštitu međukatne konstrukcije. U cijeni i spuštanje materijala na gradilišni deponij ispred zgrade.</t>
  </si>
  <si>
    <t>VI</t>
  </si>
  <si>
    <t>ODVOZ ŠUTE</t>
  </si>
  <si>
    <t>UKUPNO ODVOZ ŠUTE</t>
  </si>
  <si>
    <t>Demontaža ostalih elemenata na krovu (antene, gromobran) te rasvjetnih tijela na tavanu</t>
  </si>
  <si>
    <t>pauš</t>
  </si>
  <si>
    <t>Demontaža postojećih limenih oluka oborinskih voda, opšava dimnjaka i ostalih limarskih elemenata. Također u cijenu stavke uključiti i sav vertikalni i horizontalni prijenos do gradilišne deponije. Obračun po m1.</t>
  </si>
  <si>
    <t>Djelomična zamjena oštećene i dotrajale drvene konstrukcije krovišta te dodavanje dodatnih rogova prema mišljenju statičara (rogovi dim. 8/16 cm duljine do 7 m), drvene građe četinari klase čvrstoće C24, klase otpornosti 2, zaštita novih drvenih greda drvocidom. Predviđa se zamjena 15% te dodavanje oko 15% ukupne površine krova.</t>
  </si>
  <si>
    <t>Dvostruko letvanje krova drvenim kontraletvama 5x4 cm te letvama 5x3 cm, drvene građe četinari klase čvrstoće C24, klase otpornosti 2, postava utiplavanjem u postojeće drvene grede te zaštita ugrađene drvene građe dvostrukim drvocidnim premazom. U cijeni stavke uključeno i ravnanje kosine krova na mjestima eventualnih ulegnuća rogova.</t>
  </si>
  <si>
    <t xml:space="preserve">Dobava i postava pokrova krova utorenim crijepom tipa Tondach Jupiter u tonu prema izvornom. </t>
  </si>
  <si>
    <t xml:space="preserve">Dobava i montaža točkastih snjegobrana u pet redova. </t>
  </si>
  <si>
    <t>KROVOPOKRIVAČKI RADOVI</t>
  </si>
  <si>
    <t>ZIDARSKI RADOVI</t>
  </si>
  <si>
    <t xml:space="preserve">UKUPNO ZIDARSKI RADOVI </t>
  </si>
  <si>
    <t>Dobava i postava sljemenjaka- utoreni, engobirani s kopčom</t>
  </si>
  <si>
    <t>Dobava i postava pocinčanog podložnog lima debljine d=0,55 mm, koji se postavlja iznad žlijeba na rubovima krova, r.š. 33 cm</t>
  </si>
  <si>
    <t>Dobava i postava novih vertikalnih olučnih cijevi od pocinčanog lima fi 120 mm debljine d=0,55 mm. Ukupno 3 vertikale.</t>
  </si>
  <si>
    <t>Dobava i postava novih "labuđih vratova" i koljena za spoj visećeg žlijeba i dovodne vertikale s kompletnim spojnim priborom. U cijenu uključen i priključak na postojeću odvodnu instalaciju od lijevanog željeza. Ukupno 3 vertikale.</t>
  </si>
  <si>
    <t>Izrada, dobava i postava novog pocinčanog zidnog lima na spoju sa nadozidom susjedne zgrade debljine d=0,55 mm r.š. 75 cm.</t>
  </si>
  <si>
    <t>Izrada, dobava i postava novog pocinčanog zidnog lima opšava novih dimnjaka debljine d=0,55 mm r.š. 50 cm.</t>
  </si>
  <si>
    <t>Dobava i montaža krovnih prozora izlaza na krov iz tavana dim. 54 x 83 cm tipa Velux GVT 103. U cijenu uključena dobava i postava opšava krovnih prozora.</t>
  </si>
  <si>
    <t>Zidanje samostalnih rezervnih dimnjaka punom opekom u produžnom cementnom mortu 1:2:6. Zidaju se 2 dimnjaka dim 100 x 40 cm, visine 5 m.</t>
  </si>
  <si>
    <t xml:space="preserve">Dobava i postava betonske kape dimnjaka </t>
  </si>
  <si>
    <t>Oblačenje vršnog dijela dimnjaka iznad krovne kosine ugradnjom novog armaturnog i izravnavajućeg sloja debljine cca 4 mm, izvedbom impregnacije te nanošenjem završnog sloja žbuke od renomiranog proizvođača. Uključen sav rad i materijal.</t>
  </si>
  <si>
    <t>VII</t>
  </si>
  <si>
    <t>Mjestimični popravak fasade na mjestima gdje je otpala postojeća žbuka reparaturnim mortom te nanošenjem završne dekorativne žbuke zaribavanjem da se dobije struktura slična postojećoj. Predviđa se 10% površine pročelja.</t>
  </si>
  <si>
    <t>Izrada, dobava i postava limene maske podgleda strehe (vijenca) krova L profila d=0,55 mm r.š.do 75 cm.</t>
  </si>
  <si>
    <t>Impregnacija i bojanje cijele površine pročelja fasadnom vodoodbojnom bojom. U cijenu uključena zaštita svih staklenih elemenata pročelja, klima uređaja, sušila za veš, ispuha fasadnih bojlera i sl.</t>
  </si>
  <si>
    <t>Struganje žbuke otkopanog zida, isušivanje na zraku, impregnacija veza staro-novo te izrada hidroizolacije vanjskog zida premazom polimer-cementnom dvokomponentom izolacijom tipa Sikalastic 152. Ukupna visina nanošenja izolacije je do visine 1m iznad terena</t>
  </si>
  <si>
    <t>Dobava i ugradnja kamenog filtera kao drenaže iskopa umjesto iskopane zemlje radi sprečavanja zadržavanja vode u površinskom dijelu terena i kapilarnog dizanja vlage na vanjske zidove. U cijenu uključena dostava i razastiranje batude.</t>
  </si>
  <si>
    <t>Ručni iskop zemlje za izradu hidroizolacije vanjskog zida, u cijenu stavke sadržano: iskop uz objekt širine cca 60 cm, dubine do 50 cm. U cijenu uključen i odvoz zemlje na deponij.
Obračun se vrši po m3.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</si>
</sst>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k_n_-;\-* #,##0\ _k_n_-;_-* &quot;-&quot;\ _k_n_-;_-@_-"/>
    <numFmt numFmtId="171" formatCode="_-* #,##0.00\ _k_n_-;\-* #,##0.00\ _k_n_-;_-* &quot;-&quot;??\ _k_n_-;_-@_-"/>
    <numFmt numFmtId="172" formatCode="#,##0.00\ [$kn-41A];[Red]\-#,##0.00\ [$kn-41A]"/>
    <numFmt numFmtId="173" formatCode="0.00\ ;\-0.00\ "/>
    <numFmt numFmtId="174" formatCode="dd/mm/yy"/>
    <numFmt numFmtId="175" formatCode="###,##0.00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#,##0.00\ _k_n"/>
    <numFmt numFmtId="179" formatCode="[$-41A]d\.\ mmmm\ yyyy\."/>
    <numFmt numFmtId="180" formatCode="#,##0.00\ [$EUR]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9"/>
      <name val="Arial CE"/>
      <family val="2"/>
    </font>
    <font>
      <sz val="10"/>
      <name val="Calibri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1" fillId="0" borderId="0">
      <alignment/>
      <protection/>
    </xf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7" fillId="0" borderId="0">
      <alignment/>
      <protection/>
    </xf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35" applyFont="1" applyAlignment="1" applyProtection="1">
      <alignment horizontal="left" vertical="top" wrapText="1"/>
      <protection locked="0"/>
    </xf>
    <xf numFmtId="0" fontId="5" fillId="0" borderId="0" xfId="35" applyFont="1">
      <alignment/>
      <protection/>
    </xf>
    <xf numFmtId="0" fontId="4" fillId="0" borderId="0" xfId="35" applyFont="1" applyFill="1" applyAlignment="1" applyProtection="1">
      <alignment horizontal="left" vertical="top" wrapText="1"/>
      <protection locked="0"/>
    </xf>
    <xf numFmtId="4" fontId="4" fillId="0" borderId="0" xfId="35" applyNumberFormat="1" applyFont="1" applyFill="1" applyAlignment="1" applyProtection="1">
      <alignment horizontal="center" wrapText="1"/>
      <protection locked="0"/>
    </xf>
    <xf numFmtId="4" fontId="4" fillId="0" borderId="0" xfId="35" applyNumberFormat="1" applyFont="1" applyFill="1" applyAlignment="1" applyProtection="1">
      <alignment horizontal="right" wrapText="1"/>
      <protection locked="0"/>
    </xf>
    <xf numFmtId="0" fontId="5" fillId="0" borderId="0" xfId="35" applyFont="1" applyFill="1">
      <alignment/>
      <protection/>
    </xf>
    <xf numFmtId="0" fontId="4" fillId="0" borderId="0" xfId="35" applyFont="1" applyAlignment="1" applyProtection="1">
      <alignment vertical="top" wrapText="1"/>
      <protection locked="0"/>
    </xf>
    <xf numFmtId="0" fontId="3" fillId="0" borderId="0" xfId="35" applyFont="1" applyFill="1" applyAlignment="1" applyProtection="1">
      <alignment horizontal="left" vertical="top" wrapText="1"/>
      <protection locked="0"/>
    </xf>
    <xf numFmtId="49" fontId="8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justify" vertical="top" wrapText="1"/>
    </xf>
    <xf numFmtId="0" fontId="4" fillId="0" borderId="0" xfId="35" applyFont="1" applyAlignment="1" applyProtection="1">
      <alignment horizontal="left" vertical="center" wrapText="1"/>
      <protection locked="0"/>
    </xf>
    <xf numFmtId="0" fontId="9" fillId="0" borderId="0" xfId="35" applyFont="1" applyBorder="1" applyAlignment="1" applyProtection="1">
      <alignment horizontal="center" vertical="top" wrapText="1"/>
      <protection locked="0"/>
    </xf>
    <xf numFmtId="0" fontId="4" fillId="0" borderId="0" xfId="35" applyFont="1" applyAlignment="1" applyProtection="1">
      <alignment horizontal="justify" vertical="top" wrapText="1"/>
      <protection locked="0"/>
    </xf>
    <xf numFmtId="4" fontId="4" fillId="0" borderId="0" xfId="35" applyNumberFormat="1" applyFont="1" applyAlignment="1" applyProtection="1">
      <alignment horizontal="center" wrapText="1"/>
      <protection locked="0"/>
    </xf>
    <xf numFmtId="4" fontId="4" fillId="0" borderId="0" xfId="35" applyNumberFormat="1" applyFont="1" applyAlignment="1" applyProtection="1">
      <alignment horizontal="right" wrapText="1"/>
      <protection locked="0"/>
    </xf>
    <xf numFmtId="0" fontId="5" fillId="0" borderId="0" xfId="35" applyFont="1" applyBorder="1">
      <alignment/>
      <protection/>
    </xf>
    <xf numFmtId="0" fontId="6" fillId="0" borderId="10" xfId="35" applyFont="1" applyBorder="1" applyAlignment="1" applyProtection="1">
      <alignment horizontal="left" vertical="top" wrapText="1"/>
      <protection locked="0"/>
    </xf>
    <xf numFmtId="0" fontId="6" fillId="0" borderId="10" xfId="35" applyFont="1" applyBorder="1" applyAlignment="1" applyProtection="1">
      <alignment horizontal="justify" vertical="top" wrapText="1"/>
      <protection locked="0"/>
    </xf>
    <xf numFmtId="4" fontId="6" fillId="0" borderId="10" xfId="35" applyNumberFormat="1" applyFont="1" applyBorder="1" applyAlignment="1" applyProtection="1">
      <alignment horizontal="center" wrapText="1"/>
      <protection locked="0"/>
    </xf>
    <xf numFmtId="4" fontId="6" fillId="0" borderId="10" xfId="35" applyNumberFormat="1" applyFont="1" applyBorder="1" applyAlignment="1" applyProtection="1">
      <alignment horizontal="right" wrapText="1"/>
      <protection locked="0"/>
    </xf>
    <xf numFmtId="0" fontId="10" fillId="0" borderId="0" xfId="35" applyFont="1" applyAlignment="1" applyProtection="1">
      <alignment horizontal="left" vertical="center" wrapText="1"/>
      <protection locked="0"/>
    </xf>
    <xf numFmtId="0" fontId="10" fillId="0" borderId="0" xfId="35" applyFont="1" applyAlignment="1" applyProtection="1">
      <alignment horizontal="center" vertical="center" wrapText="1"/>
      <protection locked="0"/>
    </xf>
    <xf numFmtId="4" fontId="10" fillId="0" borderId="0" xfId="35" applyNumberFormat="1" applyFont="1" applyAlignment="1" applyProtection="1">
      <alignment horizontal="center" vertical="center" wrapText="1"/>
      <protection locked="0"/>
    </xf>
    <xf numFmtId="0" fontId="6" fillId="0" borderId="0" xfId="35" applyFont="1" applyBorder="1" applyAlignment="1" applyProtection="1">
      <alignment horizontal="left" vertical="top" wrapText="1"/>
      <protection locked="0"/>
    </xf>
    <xf numFmtId="0" fontId="6" fillId="0" borderId="0" xfId="35" applyFont="1" applyBorder="1" applyAlignment="1" applyProtection="1">
      <alignment horizontal="justify" vertical="top" wrapText="1"/>
      <protection locked="0"/>
    </xf>
    <xf numFmtId="4" fontId="6" fillId="0" borderId="0" xfId="35" applyNumberFormat="1" applyFont="1" applyBorder="1" applyAlignment="1" applyProtection="1">
      <alignment horizontal="center" wrapText="1"/>
      <protection locked="0"/>
    </xf>
    <xf numFmtId="4" fontId="6" fillId="0" borderId="0" xfId="35" applyNumberFormat="1" applyFont="1" applyBorder="1" applyAlignment="1" applyProtection="1">
      <alignment horizontal="right" wrapText="1"/>
      <protection locked="0"/>
    </xf>
    <xf numFmtId="0" fontId="6" fillId="0" borderId="11" xfId="35" applyFont="1" applyBorder="1" applyAlignment="1" applyProtection="1">
      <alignment horizontal="left" vertical="top" wrapText="1"/>
      <protection locked="0"/>
    </xf>
    <xf numFmtId="0" fontId="6" fillId="0" borderId="11" xfId="35" applyFont="1" applyBorder="1" applyAlignment="1" applyProtection="1">
      <alignment horizontal="justify" vertical="top" wrapText="1"/>
      <protection locked="0"/>
    </xf>
    <xf numFmtId="0" fontId="4" fillId="0" borderId="12" xfId="35" applyFont="1" applyBorder="1" applyAlignment="1" applyProtection="1">
      <alignment horizontal="left" vertical="top" wrapText="1"/>
      <protection locked="0"/>
    </xf>
    <xf numFmtId="0" fontId="4" fillId="0" borderId="12" xfId="35" applyFont="1" applyBorder="1" applyAlignment="1" applyProtection="1">
      <alignment horizontal="justify" vertical="top" wrapText="1"/>
      <protection locked="0"/>
    </xf>
    <xf numFmtId="4" fontId="4" fillId="0" borderId="12" xfId="35" applyNumberFormat="1" applyFont="1" applyBorder="1" applyAlignment="1" applyProtection="1">
      <alignment horizontal="center" wrapText="1"/>
      <protection locked="0"/>
    </xf>
    <xf numFmtId="4" fontId="4" fillId="0" borderId="12" xfId="35" applyNumberFormat="1" applyFont="1" applyBorder="1" applyAlignment="1" applyProtection="1">
      <alignment horizontal="right" wrapText="1"/>
      <protection locked="0"/>
    </xf>
    <xf numFmtId="4" fontId="6" fillId="0" borderId="11" xfId="35" applyNumberFormat="1" applyFont="1" applyBorder="1" applyAlignment="1" applyProtection="1">
      <alignment horizontal="center" wrapText="1"/>
      <protection locked="0"/>
    </xf>
    <xf numFmtId="4" fontId="6" fillId="0" borderId="11" xfId="35" applyNumberFormat="1" applyFont="1" applyBorder="1" applyAlignment="1" applyProtection="1">
      <alignment horizontal="right" wrapText="1"/>
      <protection locked="0"/>
    </xf>
    <xf numFmtId="0" fontId="6" fillId="0" borderId="11" xfId="35" applyFont="1" applyFill="1" applyBorder="1" applyAlignment="1" applyProtection="1">
      <alignment horizontal="left" vertical="top" wrapText="1"/>
      <protection locked="0"/>
    </xf>
    <xf numFmtId="0" fontId="4" fillId="0" borderId="0" xfId="35" applyFont="1" applyAlignment="1" applyProtection="1">
      <alignment horizontal="center" vertical="center" wrapText="1"/>
      <protection locked="0"/>
    </xf>
    <xf numFmtId="4" fontId="4" fillId="0" borderId="0" xfId="35" applyNumberFormat="1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4" fontId="4" fillId="0" borderId="0" xfId="0" applyNumberFormat="1" applyFont="1" applyBorder="1" applyAlignment="1" applyProtection="1">
      <alignment horizontal="right" wrapText="1"/>
      <protection locked="0"/>
    </xf>
    <xf numFmtId="0" fontId="6" fillId="0" borderId="10" xfId="35" applyFont="1" applyFill="1" applyBorder="1" applyAlignment="1" applyProtection="1">
      <alignment horizontal="left" vertical="top" wrapText="1"/>
      <protection locked="0"/>
    </xf>
    <xf numFmtId="0" fontId="4" fillId="0" borderId="0" xfId="35" applyFont="1" applyFill="1" applyAlignment="1" applyProtection="1">
      <alignment horizontal="left" vertical="center" wrapText="1"/>
      <protection locked="0"/>
    </xf>
    <xf numFmtId="0" fontId="4" fillId="0" borderId="0" xfId="35" applyFont="1" applyAlignment="1" applyProtection="1">
      <alignment horizontal="center" wrapText="1"/>
      <protection locked="0"/>
    </xf>
    <xf numFmtId="0" fontId="4" fillId="0" borderId="0" xfId="35" applyFont="1" applyBorder="1" applyAlignment="1" applyProtection="1">
      <alignment horizontal="center" wrapText="1"/>
      <protection locked="0"/>
    </xf>
    <xf numFmtId="4" fontId="4" fillId="0" borderId="0" xfId="35" applyNumberFormat="1" applyFont="1" applyBorder="1" applyAlignment="1" applyProtection="1">
      <alignment horizontal="right" wrapText="1"/>
      <protection locked="0"/>
    </xf>
    <xf numFmtId="0" fontId="4" fillId="0" borderId="10" xfId="35" applyFont="1" applyBorder="1" applyAlignment="1" applyProtection="1">
      <alignment horizontal="left" vertical="top" wrapText="1"/>
      <protection locked="0"/>
    </xf>
    <xf numFmtId="0" fontId="4" fillId="0" borderId="10" xfId="35" applyFont="1" applyBorder="1" applyAlignment="1" applyProtection="1">
      <alignment horizontal="justify" vertical="top" wrapText="1"/>
      <protection locked="0"/>
    </xf>
    <xf numFmtId="0" fontId="4" fillId="0" borderId="13" xfId="35" applyFont="1" applyBorder="1" applyAlignment="1" applyProtection="1">
      <alignment horizontal="left" vertical="top" wrapText="1"/>
      <protection locked="0"/>
    </xf>
    <xf numFmtId="0" fontId="4" fillId="0" borderId="13" xfId="35" applyFont="1" applyBorder="1" applyAlignment="1" applyProtection="1">
      <alignment horizontal="justify" vertical="top" wrapText="1"/>
      <protection locked="0"/>
    </xf>
    <xf numFmtId="0" fontId="6" fillId="0" borderId="14" xfId="35" applyFont="1" applyBorder="1" applyAlignment="1" applyProtection="1">
      <alignment horizontal="left" vertical="top" wrapText="1"/>
      <protection locked="0"/>
    </xf>
    <xf numFmtId="0" fontId="6" fillId="0" borderId="15" xfId="35" applyFont="1" applyBorder="1" applyAlignment="1" applyProtection="1">
      <alignment horizontal="left" vertical="top" wrapText="1"/>
      <protection locked="0"/>
    </xf>
    <xf numFmtId="0" fontId="4" fillId="0" borderId="16" xfId="35" applyFont="1" applyBorder="1" applyAlignment="1" applyProtection="1">
      <alignment horizontal="left" vertical="top" wrapText="1"/>
      <protection locked="0"/>
    </xf>
    <xf numFmtId="0" fontId="6" fillId="0" borderId="17" xfId="35" applyFont="1" applyBorder="1" applyAlignment="1" applyProtection="1">
      <alignment horizontal="center" vertical="top" wrapText="1"/>
      <protection locked="0"/>
    </xf>
    <xf numFmtId="0" fontId="4" fillId="0" borderId="18" xfId="35" applyFont="1" applyBorder="1" applyAlignment="1" applyProtection="1">
      <alignment horizontal="left" vertical="top" wrapText="1"/>
      <protection locked="0"/>
    </xf>
    <xf numFmtId="0" fontId="6" fillId="0" borderId="19" xfId="35" applyFont="1" applyBorder="1" applyAlignment="1" applyProtection="1">
      <alignment horizontal="left" vertical="top" wrapText="1"/>
      <protection locked="0"/>
    </xf>
    <xf numFmtId="0" fontId="5" fillId="0" borderId="0" xfId="35" applyFont="1" applyAlignment="1">
      <alignment horizontal="center"/>
      <protection/>
    </xf>
    <xf numFmtId="4" fontId="5" fillId="0" borderId="0" xfId="35" applyNumberFormat="1" applyFont="1" applyAlignment="1">
      <alignment horizontal="right"/>
      <protection/>
    </xf>
    <xf numFmtId="4" fontId="44" fillId="0" borderId="0" xfId="35" applyNumberFormat="1" applyFont="1" applyFill="1" applyAlignment="1" applyProtection="1">
      <alignment horizontal="center" wrapText="1"/>
      <protection locked="0"/>
    </xf>
    <xf numFmtId="0" fontId="2" fillId="0" borderId="0" xfId="35" applyFont="1" applyFill="1">
      <alignment/>
      <protection/>
    </xf>
    <xf numFmtId="0" fontId="4" fillId="0" borderId="0" xfId="35" applyFont="1" applyBorder="1" applyAlignment="1" applyProtection="1">
      <alignment horizontal="left" vertical="top" wrapText="1"/>
      <protection locked="0"/>
    </xf>
    <xf numFmtId="180" fontId="9" fillId="0" borderId="0" xfId="35" applyNumberFormat="1" applyFont="1" applyBorder="1" applyAlignment="1" applyProtection="1">
      <alignment horizontal="center" vertical="top" wrapText="1"/>
      <protection locked="0"/>
    </xf>
    <xf numFmtId="180" fontId="4" fillId="0" borderId="0" xfId="0" applyNumberFormat="1" applyFont="1" applyAlignment="1">
      <alignment horizontal="right" wrapText="1"/>
    </xf>
    <xf numFmtId="180" fontId="4" fillId="0" borderId="0" xfId="0" applyNumberFormat="1" applyFont="1" applyAlignment="1">
      <alignment horizontal="justify" vertical="top" wrapText="1"/>
    </xf>
    <xf numFmtId="180" fontId="4" fillId="0" borderId="0" xfId="35" applyNumberFormat="1" applyFont="1" applyAlignment="1" applyProtection="1">
      <alignment horizontal="right" wrapText="1"/>
      <protection locked="0"/>
    </xf>
    <xf numFmtId="180" fontId="6" fillId="0" borderId="10" xfId="35" applyNumberFormat="1" applyFont="1" applyBorder="1" applyAlignment="1" applyProtection="1">
      <alignment horizontal="right" wrapText="1"/>
      <protection locked="0"/>
    </xf>
    <xf numFmtId="180" fontId="10" fillId="0" borderId="0" xfId="35" applyNumberFormat="1" applyFont="1" applyAlignment="1" applyProtection="1">
      <alignment horizontal="center" vertical="center" wrapText="1"/>
      <protection locked="0"/>
    </xf>
    <xf numFmtId="180" fontId="6" fillId="0" borderId="0" xfId="35" applyNumberFormat="1" applyFont="1" applyBorder="1" applyAlignment="1" applyProtection="1">
      <alignment horizontal="right" wrapText="1"/>
      <protection locked="0"/>
    </xf>
    <xf numFmtId="180" fontId="4" fillId="0" borderId="0" xfId="35" applyNumberFormat="1" applyFont="1" applyFill="1" applyAlignment="1" applyProtection="1">
      <alignment horizontal="right" wrapText="1"/>
      <protection locked="0"/>
    </xf>
    <xf numFmtId="180" fontId="4" fillId="0" borderId="12" xfId="35" applyNumberFormat="1" applyFont="1" applyBorder="1" applyAlignment="1" applyProtection="1">
      <alignment horizontal="right" wrapText="1"/>
      <protection locked="0"/>
    </xf>
    <xf numFmtId="180" fontId="6" fillId="0" borderId="11" xfId="35" applyNumberFormat="1" applyFont="1" applyBorder="1" applyAlignment="1" applyProtection="1">
      <alignment horizontal="right" wrapText="1"/>
      <protection locked="0"/>
    </xf>
    <xf numFmtId="180" fontId="4" fillId="0" borderId="0" xfId="35" applyNumberFormat="1" applyFont="1" applyAlignment="1" applyProtection="1">
      <alignment horizontal="center" vertical="center" wrapText="1"/>
      <protection locked="0"/>
    </xf>
    <xf numFmtId="180" fontId="4" fillId="0" borderId="0" xfId="0" applyNumberFormat="1" applyFont="1" applyBorder="1" applyAlignment="1" applyProtection="1">
      <alignment horizontal="right" wrapText="1"/>
      <protection locked="0"/>
    </xf>
    <xf numFmtId="180" fontId="4" fillId="0" borderId="0" xfId="0" applyNumberFormat="1" applyFont="1" applyFill="1" applyBorder="1" applyAlignment="1" applyProtection="1">
      <alignment horizontal="right" wrapText="1"/>
      <protection locked="0"/>
    </xf>
    <xf numFmtId="180" fontId="4" fillId="0" borderId="0" xfId="35" applyNumberFormat="1" applyFont="1" applyBorder="1" applyAlignment="1" applyProtection="1">
      <alignment horizontal="right" wrapText="1"/>
      <protection locked="0"/>
    </xf>
    <xf numFmtId="180" fontId="5" fillId="0" borderId="0" xfId="35" applyNumberFormat="1" applyFont="1" applyAlignment="1">
      <alignment horizontal="right"/>
      <protection/>
    </xf>
    <xf numFmtId="180" fontId="4" fillId="0" borderId="0" xfId="0" applyNumberFormat="1" applyFont="1" applyFill="1" applyBorder="1" applyAlignment="1">
      <alignment wrapText="1"/>
    </xf>
    <xf numFmtId="180" fontId="4" fillId="0" borderId="0" xfId="0" applyNumberFormat="1" applyFont="1" applyAlignment="1">
      <alignment wrapText="1"/>
    </xf>
    <xf numFmtId="180" fontId="4" fillId="0" borderId="0" xfId="0" applyNumberFormat="1" applyFont="1" applyBorder="1" applyAlignment="1">
      <alignment wrapText="1"/>
    </xf>
    <xf numFmtId="180" fontId="3" fillId="0" borderId="0" xfId="0" applyNumberFormat="1" applyFont="1" applyFill="1" applyAlignment="1">
      <alignment wrapText="1"/>
    </xf>
    <xf numFmtId="180" fontId="4" fillId="0" borderId="10" xfId="35" applyNumberFormat="1" applyFont="1" applyBorder="1" applyAlignment="1" applyProtection="1">
      <alignment horizontal="center" wrapText="1"/>
      <protection locked="0"/>
    </xf>
    <xf numFmtId="180" fontId="4" fillId="0" borderId="13" xfId="35" applyNumberFormat="1" applyFont="1" applyBorder="1" applyAlignment="1" applyProtection="1">
      <alignment horizontal="center" wrapText="1"/>
      <protection locked="0"/>
    </xf>
    <xf numFmtId="180" fontId="4" fillId="0" borderId="0" xfId="35" applyNumberFormat="1" applyFont="1" applyAlignment="1" applyProtection="1">
      <alignment horizontal="center" wrapText="1"/>
      <protection locked="0"/>
    </xf>
    <xf numFmtId="0" fontId="4" fillId="0" borderId="20" xfId="35" applyFont="1" applyBorder="1" applyAlignment="1" applyProtection="1">
      <alignment horizontal="left" vertical="top" wrapText="1"/>
      <protection locked="0"/>
    </xf>
    <xf numFmtId="0" fontId="4" fillId="0" borderId="20" xfId="35" applyFont="1" applyBorder="1" applyAlignment="1" applyProtection="1">
      <alignment horizontal="justify" vertical="top" wrapText="1"/>
      <protection locked="0"/>
    </xf>
    <xf numFmtId="180" fontId="4" fillId="0" borderId="20" xfId="35" applyNumberFormat="1" applyFont="1" applyBorder="1" applyAlignment="1" applyProtection="1">
      <alignment horizontal="center" wrapText="1"/>
      <protection locked="0"/>
    </xf>
    <xf numFmtId="0" fontId="4" fillId="0" borderId="21" xfId="35" applyFont="1" applyBorder="1" applyAlignment="1" applyProtection="1">
      <alignment horizontal="left" vertical="top" wrapText="1"/>
      <protection locked="0"/>
    </xf>
    <xf numFmtId="0" fontId="4" fillId="0" borderId="11" xfId="35" applyFont="1" applyBorder="1" applyAlignment="1" applyProtection="1">
      <alignment horizontal="justify" vertical="top" wrapText="1"/>
      <protection locked="0"/>
    </xf>
    <xf numFmtId="180" fontId="4" fillId="0" borderId="11" xfId="35" applyNumberFormat="1" applyFont="1" applyBorder="1" applyAlignment="1" applyProtection="1">
      <alignment horizontal="center" wrapText="1"/>
      <protection locked="0"/>
    </xf>
    <xf numFmtId="0" fontId="4" fillId="0" borderId="22" xfId="35" applyFont="1" applyBorder="1" applyAlignment="1" applyProtection="1">
      <alignment horizontal="left" vertical="top" wrapText="1"/>
      <protection locked="0"/>
    </xf>
    <xf numFmtId="0" fontId="4" fillId="0" borderId="23" xfId="35" applyFont="1" applyBorder="1" applyAlignment="1" applyProtection="1">
      <alignment horizontal="justify" vertical="top" wrapText="1"/>
      <protection locked="0"/>
    </xf>
    <xf numFmtId="180" fontId="4" fillId="0" borderId="23" xfId="35" applyNumberFormat="1" applyFont="1" applyBorder="1" applyAlignment="1" applyProtection="1">
      <alignment horizontal="center" wrapText="1"/>
      <protection locked="0"/>
    </xf>
    <xf numFmtId="180" fontId="4" fillId="0" borderId="11" xfId="35" applyNumberFormat="1" applyFont="1" applyBorder="1" applyAlignment="1" applyProtection="1">
      <alignment horizontal="right" wrapText="1"/>
      <protection locked="0"/>
    </xf>
    <xf numFmtId="0" fontId="5" fillId="0" borderId="11" xfId="35" applyFont="1" applyBorder="1">
      <alignment/>
      <protection/>
    </xf>
    <xf numFmtId="180" fontId="4" fillId="0" borderId="11" xfId="35" applyNumberFormat="1" applyFont="1" applyBorder="1" applyAlignment="1" applyProtection="1">
      <alignment horizontal="right" wrapText="1"/>
      <protection locked="0"/>
    </xf>
    <xf numFmtId="180" fontId="4" fillId="0" borderId="24" xfId="35" applyNumberFormat="1" applyFont="1" applyBorder="1" applyAlignment="1" applyProtection="1">
      <alignment horizontal="right" wrapText="1"/>
      <protection locked="0"/>
    </xf>
    <xf numFmtId="180" fontId="4" fillId="0" borderId="20" xfId="35" applyNumberFormat="1" applyFont="1" applyBorder="1" applyAlignment="1" applyProtection="1">
      <alignment horizontal="right" wrapText="1"/>
      <protection locked="0"/>
    </xf>
    <xf numFmtId="180" fontId="4" fillId="0" borderId="23" xfId="35" applyNumberFormat="1" applyFont="1" applyBorder="1" applyAlignment="1" applyProtection="1">
      <alignment horizontal="right" wrapText="1"/>
      <protection locked="0"/>
    </xf>
    <xf numFmtId="180" fontId="4" fillId="0" borderId="25" xfId="35" applyNumberFormat="1" applyFont="1" applyBorder="1" applyAlignment="1" applyProtection="1">
      <alignment horizontal="right" wrapText="1"/>
      <protection locked="0"/>
    </xf>
    <xf numFmtId="180" fontId="6" fillId="0" borderId="15" xfId="35" applyNumberFormat="1" applyFont="1" applyFill="1" applyBorder="1" applyAlignment="1" applyProtection="1">
      <alignment horizontal="right" wrapText="1"/>
      <protection locked="0"/>
    </xf>
    <xf numFmtId="180" fontId="6" fillId="0" borderId="26" xfId="35" applyNumberFormat="1" applyFont="1" applyFill="1" applyBorder="1" applyAlignment="1" applyProtection="1">
      <alignment horizontal="right" wrapText="1"/>
      <protection locked="0"/>
    </xf>
    <xf numFmtId="180" fontId="6" fillId="0" borderId="17" xfId="35" applyNumberFormat="1" applyFont="1" applyFill="1" applyBorder="1" applyAlignment="1" applyProtection="1">
      <alignment horizontal="right" wrapText="1"/>
      <protection locked="0"/>
    </xf>
    <xf numFmtId="180" fontId="6" fillId="0" borderId="27" xfId="35" applyNumberFormat="1" applyFont="1" applyFill="1" applyBorder="1" applyAlignment="1" applyProtection="1">
      <alignment horizontal="right" wrapText="1"/>
      <protection locked="0"/>
    </xf>
    <xf numFmtId="180" fontId="6" fillId="0" borderId="19" xfId="35" applyNumberFormat="1" applyFont="1" applyFill="1" applyBorder="1" applyAlignment="1" applyProtection="1">
      <alignment horizontal="right" wrapText="1"/>
      <protection locked="0"/>
    </xf>
    <xf numFmtId="180" fontId="6" fillId="0" borderId="28" xfId="35" applyNumberFormat="1" applyFont="1" applyFill="1" applyBorder="1" applyAlignment="1" applyProtection="1">
      <alignment horizontal="right" wrapText="1"/>
      <protection locked="0"/>
    </xf>
    <xf numFmtId="0" fontId="4" fillId="0" borderId="0" xfId="35" applyFont="1" applyBorder="1" applyAlignment="1" applyProtection="1">
      <alignment vertical="top" wrapText="1"/>
      <protection locked="0"/>
    </xf>
    <xf numFmtId="0" fontId="6" fillId="0" borderId="11" xfId="35" applyFont="1" applyBorder="1" applyAlignment="1" applyProtection="1">
      <alignment horizontal="left" vertical="top" wrapText="1"/>
      <protection locked="0"/>
    </xf>
    <xf numFmtId="180" fontId="4" fillId="0" borderId="10" xfId="35" applyNumberFormat="1" applyFont="1" applyBorder="1" applyAlignment="1" applyProtection="1">
      <alignment horizontal="right" wrapText="1"/>
      <protection locked="0"/>
    </xf>
    <xf numFmtId="0" fontId="6" fillId="0" borderId="11" xfId="35" applyFont="1" applyBorder="1" applyAlignment="1" applyProtection="1">
      <alignment horizontal="justify" vertical="top" wrapText="1"/>
      <protection locked="0"/>
    </xf>
    <xf numFmtId="0" fontId="4" fillId="0" borderId="0" xfId="35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0" fontId="9" fillId="0" borderId="0" xfId="35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17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5"/>
  <sheetViews>
    <sheetView tabSelected="1" view="pageBreakPreview" zoomScale="130" zoomScaleNormal="130" zoomScaleSheetLayoutView="130" zoomScalePageLayoutView="0" workbookViewId="0" topLeftCell="A1">
      <selection activeCell="B6" sqref="B6:F6"/>
    </sheetView>
  </sheetViews>
  <sheetFormatPr defaultColWidth="8.7109375" defaultRowHeight="12.75"/>
  <cols>
    <col min="1" max="1" width="3.7109375" style="2" bestFit="1" customWidth="1"/>
    <col min="2" max="2" width="51.7109375" style="2" customWidth="1"/>
    <col min="3" max="3" width="6.57421875" style="59" customWidth="1"/>
    <col min="4" max="4" width="7.7109375" style="60" bestFit="1" customWidth="1"/>
    <col min="5" max="5" width="9.8515625" style="78" bestFit="1" customWidth="1"/>
    <col min="6" max="6" width="11.57421875" style="78" bestFit="1" customWidth="1"/>
    <col min="7" max="16384" width="8.7109375" style="2" customWidth="1"/>
  </cols>
  <sheetData>
    <row r="2" spans="1:6" ht="56.25" customHeight="1">
      <c r="A2" s="115" t="s">
        <v>60</v>
      </c>
      <c r="B2" s="115"/>
      <c r="C2" s="115"/>
      <c r="D2" s="115"/>
      <c r="E2" s="115"/>
      <c r="F2" s="115"/>
    </row>
    <row r="3" spans="1:6" ht="16.5">
      <c r="A3" s="15"/>
      <c r="B3" s="15"/>
      <c r="C3" s="15"/>
      <c r="D3" s="15"/>
      <c r="E3" s="64"/>
      <c r="F3" s="64"/>
    </row>
    <row r="4" spans="1:6" ht="16.5">
      <c r="A4" s="9"/>
      <c r="B4" s="10" t="s">
        <v>26</v>
      </c>
      <c r="C4" s="11"/>
      <c r="D4" s="12"/>
      <c r="E4" s="65"/>
      <c r="F4" s="65"/>
    </row>
    <row r="5" spans="1:6" ht="16.5">
      <c r="A5" s="9"/>
      <c r="B5" s="13"/>
      <c r="C5" s="11"/>
      <c r="D5" s="12"/>
      <c r="E5" s="65"/>
      <c r="F5" s="65"/>
    </row>
    <row r="6" spans="1:6" ht="57" customHeight="1">
      <c r="A6" s="9"/>
      <c r="B6" s="113" t="s">
        <v>27</v>
      </c>
      <c r="C6" s="113"/>
      <c r="D6" s="113"/>
      <c r="E6" s="113"/>
      <c r="F6" s="113"/>
    </row>
    <row r="7" spans="1:6" ht="42" customHeight="1">
      <c r="A7" s="9"/>
      <c r="B7" s="113" t="s">
        <v>28</v>
      </c>
      <c r="C7" s="113"/>
      <c r="D7" s="113"/>
      <c r="E7" s="113"/>
      <c r="F7" s="113"/>
    </row>
    <row r="8" spans="1:6" ht="66.75" customHeight="1">
      <c r="A8" s="9"/>
      <c r="B8" s="113" t="s">
        <v>29</v>
      </c>
      <c r="C8" s="113"/>
      <c r="D8" s="113"/>
      <c r="E8" s="113"/>
      <c r="F8" s="113"/>
    </row>
    <row r="9" spans="1:6" ht="92.25" customHeight="1">
      <c r="A9" s="9"/>
      <c r="B9" s="113" t="s">
        <v>39</v>
      </c>
      <c r="C9" s="113"/>
      <c r="D9" s="113"/>
      <c r="E9" s="113"/>
      <c r="F9" s="113"/>
    </row>
    <row r="10" spans="1:6" ht="76.5" customHeight="1">
      <c r="A10" s="9"/>
      <c r="B10" s="113" t="s">
        <v>30</v>
      </c>
      <c r="C10" s="113"/>
      <c r="D10" s="113"/>
      <c r="E10" s="113"/>
      <c r="F10" s="113"/>
    </row>
    <row r="11" spans="1:6" ht="27.75" customHeight="1">
      <c r="A11" s="9"/>
      <c r="B11" s="113" t="s">
        <v>38</v>
      </c>
      <c r="C11" s="113"/>
      <c r="D11" s="113"/>
      <c r="E11" s="113"/>
      <c r="F11" s="113"/>
    </row>
    <row r="12" spans="1:6" ht="77.25" customHeight="1">
      <c r="A12" s="9"/>
      <c r="B12" s="113" t="s">
        <v>31</v>
      </c>
      <c r="C12" s="113"/>
      <c r="D12" s="113"/>
      <c r="E12" s="113"/>
      <c r="F12" s="113"/>
    </row>
    <row r="13" spans="1:6" ht="40.5" customHeight="1">
      <c r="A13" s="9"/>
      <c r="B13" s="114" t="s">
        <v>32</v>
      </c>
      <c r="C13" s="114"/>
      <c r="D13" s="114"/>
      <c r="E13" s="114"/>
      <c r="F13" s="114"/>
    </row>
    <row r="14" spans="1:6" ht="39" customHeight="1">
      <c r="A14" s="9"/>
      <c r="B14" s="113" t="s">
        <v>40</v>
      </c>
      <c r="C14" s="113"/>
      <c r="D14" s="113"/>
      <c r="E14" s="113"/>
      <c r="F14" s="113"/>
    </row>
    <row r="15" spans="1:6" ht="16.5">
      <c r="A15" s="9"/>
      <c r="B15" s="13"/>
      <c r="C15" s="13"/>
      <c r="D15" s="13"/>
      <c r="E15" s="66"/>
      <c r="F15" s="66"/>
    </row>
    <row r="16" spans="1:6" s="19" customFormat="1" ht="12.75" customHeight="1">
      <c r="A16" s="1"/>
      <c r="B16" s="16"/>
      <c r="C16" s="17"/>
      <c r="D16" s="18"/>
      <c r="E16" s="67"/>
      <c r="F16" s="67"/>
    </row>
    <row r="17" spans="1:6" ht="16.5">
      <c r="A17" s="20" t="s">
        <v>8</v>
      </c>
      <c r="B17" s="21" t="s">
        <v>9</v>
      </c>
      <c r="C17" s="22"/>
      <c r="D17" s="23"/>
      <c r="E17" s="68"/>
      <c r="F17" s="68"/>
    </row>
    <row r="18" spans="1:6" ht="16.5">
      <c r="A18" s="24" t="s">
        <v>20</v>
      </c>
      <c r="B18" s="25" t="s">
        <v>21</v>
      </c>
      <c r="C18" s="26" t="s">
        <v>22</v>
      </c>
      <c r="D18" s="26" t="s">
        <v>23</v>
      </c>
      <c r="E18" s="69" t="s">
        <v>24</v>
      </c>
      <c r="F18" s="69" t="s">
        <v>25</v>
      </c>
    </row>
    <row r="19" spans="1:6" ht="81.75" customHeight="1">
      <c r="A19" s="1">
        <v>1</v>
      </c>
      <c r="B19" s="7" t="s">
        <v>41</v>
      </c>
      <c r="C19" s="17" t="s">
        <v>5</v>
      </c>
      <c r="D19" s="18">
        <v>4</v>
      </c>
      <c r="E19" s="67"/>
      <c r="F19" s="79">
        <f>ROUND(D19*E19,2)</f>
        <v>0</v>
      </c>
    </row>
    <row r="20" spans="1:6" ht="16.5">
      <c r="A20" s="1"/>
      <c r="B20" s="7"/>
      <c r="C20" s="17"/>
      <c r="D20" s="18"/>
      <c r="E20" s="67"/>
      <c r="F20" s="79"/>
    </row>
    <row r="21" spans="1:6" ht="118.5" customHeight="1">
      <c r="A21" s="1">
        <v>2</v>
      </c>
      <c r="B21" s="7" t="s">
        <v>50</v>
      </c>
      <c r="C21" s="17" t="s">
        <v>15</v>
      </c>
      <c r="D21" s="18">
        <v>730</v>
      </c>
      <c r="E21" s="67"/>
      <c r="F21" s="80">
        <f>ROUND(D21*E21,2)</f>
        <v>0</v>
      </c>
    </row>
    <row r="22" spans="1:6" ht="16.5">
      <c r="A22" s="1"/>
      <c r="B22" s="16"/>
      <c r="C22" s="17"/>
      <c r="D22" s="18"/>
      <c r="E22" s="67"/>
      <c r="F22" s="67"/>
    </row>
    <row r="23" spans="1:6" ht="16.5">
      <c r="A23" s="20"/>
      <c r="B23" s="21" t="s">
        <v>16</v>
      </c>
      <c r="C23" s="22"/>
      <c r="D23" s="23"/>
      <c r="E23" s="68"/>
      <c r="F23" s="68">
        <f>SUM(F19:F22)</f>
        <v>0</v>
      </c>
    </row>
    <row r="24" spans="1:6" ht="16.5">
      <c r="A24" s="27"/>
      <c r="B24" s="28"/>
      <c r="C24" s="29"/>
      <c r="D24" s="30"/>
      <c r="E24" s="70"/>
      <c r="F24" s="70"/>
    </row>
    <row r="25" spans="1:6" ht="16.5">
      <c r="A25" s="31" t="s">
        <v>10</v>
      </c>
      <c r="B25" s="111" t="s">
        <v>19</v>
      </c>
      <c r="C25" s="111"/>
      <c r="D25" s="111"/>
      <c r="E25" s="111"/>
      <c r="F25" s="111"/>
    </row>
    <row r="26" spans="1:6" ht="16.5">
      <c r="A26" s="1"/>
      <c r="B26" s="16"/>
      <c r="C26" s="17"/>
      <c r="D26" s="18"/>
      <c r="E26" s="67"/>
      <c r="F26" s="67"/>
    </row>
    <row r="27" spans="1:6" ht="188.25" customHeight="1">
      <c r="A27" s="1"/>
      <c r="B27" s="112" t="s">
        <v>42</v>
      </c>
      <c r="C27" s="112"/>
      <c r="D27" s="112"/>
      <c r="E27" s="112"/>
      <c r="F27" s="112"/>
    </row>
    <row r="28" spans="1:6" ht="16.5">
      <c r="A28" s="24" t="s">
        <v>20</v>
      </c>
      <c r="B28" s="25" t="s">
        <v>21</v>
      </c>
      <c r="C28" s="26" t="s">
        <v>22</v>
      </c>
      <c r="D28" s="26" t="s">
        <v>23</v>
      </c>
      <c r="E28" s="69" t="s">
        <v>24</v>
      </c>
      <c r="F28" s="69" t="s">
        <v>25</v>
      </c>
    </row>
    <row r="29" spans="1:6" s="6" customFormat="1" ht="16.5">
      <c r="A29" s="1"/>
      <c r="B29" s="3"/>
      <c r="C29" s="17"/>
      <c r="D29" s="18"/>
      <c r="E29" s="67"/>
      <c r="F29" s="67"/>
    </row>
    <row r="30" spans="1:6" s="6" customFormat="1" ht="38.25">
      <c r="A30" s="3">
        <v>1</v>
      </c>
      <c r="B30" s="1" t="s">
        <v>33</v>
      </c>
      <c r="C30" s="4" t="s">
        <v>5</v>
      </c>
      <c r="D30" s="5">
        <v>36</v>
      </c>
      <c r="E30" s="71"/>
      <c r="F30" s="79">
        <f>ROUND(D30*E30,2)</f>
        <v>0</v>
      </c>
    </row>
    <row r="31" spans="1:6" s="6" customFormat="1" ht="16.5">
      <c r="A31" s="3"/>
      <c r="B31" s="1"/>
      <c r="C31" s="4"/>
      <c r="D31" s="5"/>
      <c r="E31" s="71"/>
      <c r="F31" s="71"/>
    </row>
    <row r="32" spans="1:6" s="6" customFormat="1" ht="38.25">
      <c r="A32" s="3">
        <v>2</v>
      </c>
      <c r="B32" s="1" t="s">
        <v>68</v>
      </c>
      <c r="C32" s="4" t="s">
        <v>5</v>
      </c>
      <c r="D32" s="5">
        <v>81</v>
      </c>
      <c r="E32" s="71"/>
      <c r="F32" s="79">
        <f>ROUND(D32*E32,2)</f>
        <v>0</v>
      </c>
    </row>
    <row r="33" spans="1:6" ht="16.5">
      <c r="A33" s="3"/>
      <c r="B33" s="1"/>
      <c r="C33" s="4"/>
      <c r="D33" s="5"/>
      <c r="E33" s="71"/>
      <c r="F33" s="71"/>
    </row>
    <row r="34" spans="1:6" s="6" customFormat="1" ht="25.5">
      <c r="A34" s="3">
        <v>3</v>
      </c>
      <c r="B34" s="1" t="s">
        <v>61</v>
      </c>
      <c r="C34" s="4" t="s">
        <v>17</v>
      </c>
      <c r="D34" s="5">
        <v>3</v>
      </c>
      <c r="E34" s="71"/>
      <c r="F34" s="79">
        <f>ROUND(D34*E34,2)</f>
        <v>0</v>
      </c>
    </row>
    <row r="35" spans="1:6" ht="16.5">
      <c r="A35" s="3"/>
      <c r="B35" s="1"/>
      <c r="C35" s="4"/>
      <c r="D35" s="5"/>
      <c r="E35" s="71"/>
      <c r="F35" s="71"/>
    </row>
    <row r="36" spans="1:6" ht="38.25">
      <c r="A36" s="3">
        <v>4</v>
      </c>
      <c r="B36" s="1" t="s">
        <v>62</v>
      </c>
      <c r="C36" s="4" t="s">
        <v>4</v>
      </c>
      <c r="D36" s="5">
        <v>12</v>
      </c>
      <c r="E36" s="71"/>
      <c r="F36" s="79">
        <f>ROUND(D36*E36,2)</f>
        <v>0</v>
      </c>
    </row>
    <row r="37" spans="1:6" ht="16.5">
      <c r="A37" s="3"/>
      <c r="B37" s="1"/>
      <c r="C37" s="4"/>
      <c r="D37" s="5"/>
      <c r="E37" s="71"/>
      <c r="F37" s="71"/>
    </row>
    <row r="38" spans="1:6" ht="25.5">
      <c r="A38" s="3">
        <v>5</v>
      </c>
      <c r="B38" s="3" t="s">
        <v>66</v>
      </c>
      <c r="C38" s="4" t="s">
        <v>67</v>
      </c>
      <c r="D38" s="5">
        <v>1</v>
      </c>
      <c r="E38" s="71"/>
      <c r="F38" s="79">
        <f>ROUND(D38*E38,2)</f>
        <v>0</v>
      </c>
    </row>
    <row r="39" spans="1:6" ht="16.5">
      <c r="A39" s="3"/>
      <c r="B39" s="3"/>
      <c r="C39" s="4"/>
      <c r="D39" s="5"/>
      <c r="E39" s="71"/>
      <c r="F39" s="79"/>
    </row>
    <row r="40" spans="1:6" ht="25.5">
      <c r="A40" s="3">
        <v>6</v>
      </c>
      <c r="B40" s="3" t="s">
        <v>44</v>
      </c>
      <c r="C40" s="4" t="s">
        <v>15</v>
      </c>
      <c r="D40" s="5">
        <v>275</v>
      </c>
      <c r="E40" s="71"/>
      <c r="F40" s="79">
        <f>ROUND(D40*E40,2)</f>
        <v>0</v>
      </c>
    </row>
    <row r="41" spans="1:6" ht="16.5">
      <c r="A41" s="3"/>
      <c r="B41" s="3"/>
      <c r="C41" s="4"/>
      <c r="D41" s="5"/>
      <c r="E41" s="71"/>
      <c r="F41" s="79"/>
    </row>
    <row r="42" spans="1:6" ht="16.5">
      <c r="A42" s="3">
        <v>7</v>
      </c>
      <c r="B42" s="3" t="s">
        <v>45</v>
      </c>
      <c r="C42" s="4" t="s">
        <v>15</v>
      </c>
      <c r="D42" s="5">
        <v>275</v>
      </c>
      <c r="E42" s="71"/>
      <c r="F42" s="79">
        <f>ROUND(D42*E42,2)</f>
        <v>0</v>
      </c>
    </row>
    <row r="43" spans="1:6" ht="16.5">
      <c r="A43" s="33"/>
      <c r="B43" s="34"/>
      <c r="C43" s="35"/>
      <c r="D43" s="36"/>
      <c r="E43" s="72"/>
      <c r="F43" s="72"/>
    </row>
    <row r="44" spans="1:6" ht="16.5">
      <c r="A44" s="31"/>
      <c r="B44" s="32" t="s">
        <v>18</v>
      </c>
      <c r="C44" s="37"/>
      <c r="D44" s="38"/>
      <c r="E44" s="73"/>
      <c r="F44" s="73">
        <f>SUM(F29:F43)</f>
        <v>0</v>
      </c>
    </row>
    <row r="45" spans="1:6" ht="16.5">
      <c r="A45" s="1"/>
      <c r="B45" s="16"/>
      <c r="C45" s="17"/>
      <c r="D45" s="18"/>
      <c r="E45" s="67"/>
      <c r="F45" s="67"/>
    </row>
    <row r="46" spans="1:6" ht="16.5">
      <c r="A46" s="39" t="s">
        <v>12</v>
      </c>
      <c r="B46" s="32" t="s">
        <v>73</v>
      </c>
      <c r="C46" s="37"/>
      <c r="D46" s="38"/>
      <c r="E46" s="73"/>
      <c r="F46" s="73"/>
    </row>
    <row r="47" spans="1:6" ht="16.5">
      <c r="A47" s="1"/>
      <c r="B47" s="108"/>
      <c r="C47" s="108"/>
      <c r="D47" s="108"/>
      <c r="E47" s="108"/>
      <c r="F47" s="108"/>
    </row>
    <row r="48" spans="1:6" ht="16.5">
      <c r="A48" s="14" t="s">
        <v>20</v>
      </c>
      <c r="B48" s="40" t="s">
        <v>21</v>
      </c>
      <c r="C48" s="41" t="s">
        <v>22</v>
      </c>
      <c r="D48" s="41" t="s">
        <v>23</v>
      </c>
      <c r="E48" s="74" t="s">
        <v>24</v>
      </c>
      <c r="F48" s="74" t="s">
        <v>25</v>
      </c>
    </row>
    <row r="49" spans="1:6" ht="63.75">
      <c r="A49" s="1">
        <v>1</v>
      </c>
      <c r="B49" s="14" t="s">
        <v>69</v>
      </c>
      <c r="C49" s="42" t="s">
        <v>4</v>
      </c>
      <c r="D49" s="43">
        <v>1.5</v>
      </c>
      <c r="E49" s="75"/>
      <c r="F49" s="81">
        <f>ROUND(D49*E49,2)</f>
        <v>0</v>
      </c>
    </row>
    <row r="50" spans="1:6" ht="16.5">
      <c r="A50" s="1"/>
      <c r="B50" s="40"/>
      <c r="C50" s="41"/>
      <c r="D50" s="41"/>
      <c r="E50" s="74"/>
      <c r="F50" s="74"/>
    </row>
    <row r="51" spans="1:6" ht="38.25">
      <c r="A51" s="1">
        <v>2</v>
      </c>
      <c r="B51" s="14" t="s">
        <v>55</v>
      </c>
      <c r="C51" s="17" t="s">
        <v>15</v>
      </c>
      <c r="D51" s="43">
        <v>275</v>
      </c>
      <c r="E51" s="76"/>
      <c r="F51" s="81">
        <f>ROUND(D51*E51,2)</f>
        <v>0</v>
      </c>
    </row>
    <row r="52" spans="1:6" ht="16.5">
      <c r="A52" s="1"/>
      <c r="B52" s="14"/>
      <c r="C52" s="17"/>
      <c r="D52" s="43"/>
      <c r="E52" s="75"/>
      <c r="F52" s="81"/>
    </row>
    <row r="53" spans="1:6" ht="38.25">
      <c r="A53" s="1">
        <v>3</v>
      </c>
      <c r="B53" s="14" t="s">
        <v>59</v>
      </c>
      <c r="C53" s="17" t="s">
        <v>15</v>
      </c>
      <c r="D53" s="43">
        <v>275</v>
      </c>
      <c r="E53" s="75"/>
      <c r="F53" s="81">
        <f>ROUND(D53*E53,2)</f>
        <v>0</v>
      </c>
    </row>
    <row r="54" spans="1:6" ht="16.5">
      <c r="A54" s="1"/>
      <c r="B54" s="14"/>
      <c r="C54" s="17"/>
      <c r="D54" s="43"/>
      <c r="E54" s="75"/>
      <c r="F54" s="81"/>
    </row>
    <row r="55" spans="1:6" ht="63.75">
      <c r="A55" s="1">
        <v>4</v>
      </c>
      <c r="B55" s="14" t="s">
        <v>70</v>
      </c>
      <c r="C55" s="17" t="s">
        <v>15</v>
      </c>
      <c r="D55" s="43">
        <v>275</v>
      </c>
      <c r="E55" s="75"/>
      <c r="F55" s="81">
        <f>ROUND(D55*E55,2)</f>
        <v>0</v>
      </c>
    </row>
    <row r="56" spans="1:6" ht="16.5">
      <c r="A56" s="14"/>
      <c r="B56" s="14"/>
      <c r="C56" s="17"/>
      <c r="D56" s="43"/>
      <c r="E56" s="75"/>
      <c r="F56" s="81"/>
    </row>
    <row r="57" spans="1:6" ht="25.5">
      <c r="A57" s="1">
        <v>5</v>
      </c>
      <c r="B57" s="14" t="s">
        <v>71</v>
      </c>
      <c r="C57" s="17" t="s">
        <v>15</v>
      </c>
      <c r="D57" s="43">
        <v>275</v>
      </c>
      <c r="E57" s="75"/>
      <c r="F57" s="81">
        <f>ROUND(D57*E57,2)</f>
        <v>0</v>
      </c>
    </row>
    <row r="58" spans="1:6" ht="16.5">
      <c r="A58" s="1"/>
      <c r="B58" s="14"/>
      <c r="C58" s="17"/>
      <c r="D58" s="43"/>
      <c r="E58" s="75"/>
      <c r="F58" s="81"/>
    </row>
    <row r="59" spans="1:6" ht="16.5">
      <c r="A59" s="1">
        <v>6</v>
      </c>
      <c r="B59" s="14" t="s">
        <v>72</v>
      </c>
      <c r="C59" s="42" t="s">
        <v>17</v>
      </c>
      <c r="D59" s="43">
        <v>250</v>
      </c>
      <c r="E59" s="75"/>
      <c r="F59" s="81">
        <f>ROUND(D59*E59,2)</f>
        <v>0</v>
      </c>
    </row>
    <row r="60" spans="1:6" ht="16.5">
      <c r="A60" s="1"/>
      <c r="B60" s="14"/>
      <c r="C60" s="42"/>
      <c r="D60" s="43"/>
      <c r="E60" s="75"/>
      <c r="F60" s="81"/>
    </row>
    <row r="61" spans="1:6" ht="16.5">
      <c r="A61" s="1">
        <v>7</v>
      </c>
      <c r="B61" s="14" t="s">
        <v>76</v>
      </c>
      <c r="C61" s="42" t="s">
        <v>5</v>
      </c>
      <c r="D61" s="43">
        <v>31</v>
      </c>
      <c r="E61" s="75"/>
      <c r="F61" s="81">
        <f>ROUND(D61*E61,2)</f>
        <v>0</v>
      </c>
    </row>
    <row r="62" spans="1:6" ht="16.5">
      <c r="A62" s="14"/>
      <c r="B62" s="14"/>
      <c r="C62" s="17"/>
      <c r="D62" s="43"/>
      <c r="E62" s="75"/>
      <c r="F62" s="81"/>
    </row>
    <row r="63" spans="1:6" ht="25.5">
      <c r="A63" s="1">
        <v>8</v>
      </c>
      <c r="B63" s="14" t="s">
        <v>36</v>
      </c>
      <c r="C63" s="42" t="s">
        <v>5</v>
      </c>
      <c r="D63" s="43">
        <v>50</v>
      </c>
      <c r="E63" s="75"/>
      <c r="F63" s="81">
        <f>ROUND(D63*E63,2)</f>
        <v>0</v>
      </c>
    </row>
    <row r="64" spans="1:6" ht="16.5">
      <c r="A64" s="1"/>
      <c r="B64" s="14"/>
      <c r="C64" s="17"/>
      <c r="D64" s="43"/>
      <c r="E64" s="75"/>
      <c r="F64" s="81"/>
    </row>
    <row r="65" spans="1:6" ht="16.5">
      <c r="A65" s="1">
        <v>9</v>
      </c>
      <c r="B65" s="14" t="s">
        <v>37</v>
      </c>
      <c r="C65" s="42" t="s">
        <v>5</v>
      </c>
      <c r="D65" s="43">
        <v>50</v>
      </c>
      <c r="E65" s="75"/>
      <c r="F65" s="81">
        <f>ROUND(D65*E65,2)</f>
        <v>0</v>
      </c>
    </row>
    <row r="66" spans="1:6" ht="16.5">
      <c r="A66" s="1"/>
      <c r="B66" s="3"/>
      <c r="C66" s="17"/>
      <c r="D66" s="18"/>
      <c r="E66" s="67"/>
      <c r="F66" s="81"/>
    </row>
    <row r="67" spans="1:6" ht="16.5">
      <c r="A67" s="44"/>
      <c r="B67" s="21" t="s">
        <v>47</v>
      </c>
      <c r="C67" s="22"/>
      <c r="D67" s="23"/>
      <c r="E67" s="68"/>
      <c r="F67" s="68">
        <f>SUM(F49:F66)</f>
        <v>0</v>
      </c>
    </row>
    <row r="68" spans="1:6" ht="16.5">
      <c r="A68" s="27"/>
      <c r="B68" s="28"/>
      <c r="C68" s="29"/>
      <c r="D68" s="30"/>
      <c r="E68" s="70"/>
      <c r="F68" s="70"/>
    </row>
    <row r="69" spans="1:6" ht="16.5">
      <c r="A69" s="39" t="s">
        <v>13</v>
      </c>
      <c r="B69" s="32" t="s">
        <v>46</v>
      </c>
      <c r="C69" s="37"/>
      <c r="D69" s="38"/>
      <c r="E69" s="73"/>
      <c r="F69" s="73"/>
    </row>
    <row r="70" spans="1:6" ht="16.5">
      <c r="A70" s="1"/>
      <c r="B70" s="108"/>
      <c r="C70" s="108"/>
      <c r="D70" s="108"/>
      <c r="E70" s="108"/>
      <c r="F70" s="108"/>
    </row>
    <row r="71" spans="1:6" ht="42" customHeight="1">
      <c r="A71" s="1"/>
      <c r="B71" s="108" t="s">
        <v>56</v>
      </c>
      <c r="C71" s="108"/>
      <c r="D71" s="108"/>
      <c r="E71" s="108"/>
      <c r="F71" s="108"/>
    </row>
    <row r="72" spans="1:6" ht="64.5" customHeight="1">
      <c r="A72" s="1"/>
      <c r="B72" s="108" t="s">
        <v>51</v>
      </c>
      <c r="C72" s="108"/>
      <c r="D72" s="108"/>
      <c r="E72" s="108"/>
      <c r="F72" s="108"/>
    </row>
    <row r="73" spans="1:6" ht="70.5" customHeight="1">
      <c r="A73" s="1"/>
      <c r="B73" s="108" t="s">
        <v>52</v>
      </c>
      <c r="C73" s="108"/>
      <c r="D73" s="108"/>
      <c r="E73" s="108"/>
      <c r="F73" s="108"/>
    </row>
    <row r="74" spans="1:6" ht="57" customHeight="1">
      <c r="A74" s="1"/>
      <c r="B74" s="108" t="s">
        <v>53</v>
      </c>
      <c r="C74" s="108"/>
      <c r="D74" s="108"/>
      <c r="E74" s="108"/>
      <c r="F74" s="108"/>
    </row>
    <row r="75" spans="1:6" ht="16.5">
      <c r="A75" s="14" t="s">
        <v>20</v>
      </c>
      <c r="B75" s="40" t="s">
        <v>21</v>
      </c>
      <c r="C75" s="41" t="s">
        <v>22</v>
      </c>
      <c r="D75" s="41" t="s">
        <v>23</v>
      </c>
      <c r="E75" s="74" t="s">
        <v>24</v>
      </c>
      <c r="F75" s="74" t="s">
        <v>25</v>
      </c>
    </row>
    <row r="76" spans="1:6" ht="16.5">
      <c r="A76" s="14"/>
      <c r="B76" s="40"/>
      <c r="C76" s="41"/>
      <c r="D76" s="41"/>
      <c r="E76" s="74"/>
      <c r="F76" s="74"/>
    </row>
    <row r="77" spans="1:6" ht="38.25">
      <c r="A77" s="1">
        <v>1</v>
      </c>
      <c r="B77" s="14" t="s">
        <v>57</v>
      </c>
      <c r="C77" s="42" t="s">
        <v>5</v>
      </c>
      <c r="D77" s="43">
        <v>50</v>
      </c>
      <c r="E77" s="75"/>
      <c r="F77" s="81">
        <f>ROUND(D77*E77,2)</f>
        <v>0</v>
      </c>
    </row>
    <row r="78" spans="1:6" ht="16.5">
      <c r="A78" s="1"/>
      <c r="B78" s="14"/>
      <c r="C78" s="42"/>
      <c r="D78" s="43"/>
      <c r="E78" s="75"/>
      <c r="F78" s="81"/>
    </row>
    <row r="79" spans="1:6" ht="25.5">
      <c r="A79" s="1">
        <v>2</v>
      </c>
      <c r="B79" s="14" t="s">
        <v>77</v>
      </c>
      <c r="C79" s="42" t="s">
        <v>5</v>
      </c>
      <c r="D79" s="43">
        <v>50</v>
      </c>
      <c r="E79" s="75"/>
      <c r="F79" s="81">
        <f>ROUND(D79*E79,2)</f>
        <v>0</v>
      </c>
    </row>
    <row r="80" spans="1:6" ht="16.5">
      <c r="A80" s="1"/>
      <c r="B80" s="14"/>
      <c r="C80" s="42"/>
      <c r="D80" s="43"/>
      <c r="E80" s="75"/>
      <c r="F80" s="81"/>
    </row>
    <row r="81" spans="1:6" ht="25.5">
      <c r="A81" s="1">
        <v>3</v>
      </c>
      <c r="B81" s="14" t="s">
        <v>78</v>
      </c>
      <c r="C81" s="42" t="s">
        <v>5</v>
      </c>
      <c r="D81" s="43">
        <v>36</v>
      </c>
      <c r="E81" s="75"/>
      <c r="F81" s="81">
        <f>ROUND(D81*E81,2)</f>
        <v>0</v>
      </c>
    </row>
    <row r="82" spans="1:6" ht="16.5">
      <c r="A82" s="1"/>
      <c r="B82" s="14"/>
      <c r="C82" s="42"/>
      <c r="D82" s="43"/>
      <c r="E82" s="75"/>
      <c r="F82" s="81"/>
    </row>
    <row r="83" spans="1:6" ht="51">
      <c r="A83" s="1">
        <v>4</v>
      </c>
      <c r="B83" s="14" t="s">
        <v>79</v>
      </c>
      <c r="C83" s="42" t="s">
        <v>17</v>
      </c>
      <c r="D83" s="43">
        <v>3</v>
      </c>
      <c r="E83" s="75"/>
      <c r="F83" s="81">
        <f>ROUND(D83*E83,2)</f>
        <v>0</v>
      </c>
    </row>
    <row r="84" spans="1:6" ht="16.5">
      <c r="A84" s="1"/>
      <c r="B84" s="14"/>
      <c r="C84" s="42"/>
      <c r="D84" s="43"/>
      <c r="E84" s="75"/>
      <c r="F84" s="81"/>
    </row>
    <row r="85" spans="1:6" ht="25.5">
      <c r="A85" s="1">
        <v>5</v>
      </c>
      <c r="B85" s="14" t="s">
        <v>58</v>
      </c>
      <c r="C85" s="42" t="s">
        <v>17</v>
      </c>
      <c r="D85" s="43">
        <v>3</v>
      </c>
      <c r="E85" s="75"/>
      <c r="F85" s="81">
        <f>ROUND(D85*E85,2)</f>
        <v>0</v>
      </c>
    </row>
    <row r="86" spans="1:6" ht="16.5">
      <c r="A86" s="1"/>
      <c r="B86" s="14"/>
      <c r="C86" s="42"/>
      <c r="D86" s="43"/>
      <c r="E86" s="75"/>
      <c r="F86" s="81"/>
    </row>
    <row r="87" spans="1:6" ht="25.5">
      <c r="A87" s="1">
        <v>6</v>
      </c>
      <c r="B87" s="14" t="s">
        <v>80</v>
      </c>
      <c r="C87" s="42" t="s">
        <v>5</v>
      </c>
      <c r="D87" s="43">
        <v>13</v>
      </c>
      <c r="E87" s="75"/>
      <c r="F87" s="81">
        <f>ROUND(D87*E87,2)</f>
        <v>0</v>
      </c>
    </row>
    <row r="88" spans="1:6" ht="16.5">
      <c r="A88" s="1"/>
      <c r="B88" s="14"/>
      <c r="C88" s="42"/>
      <c r="D88" s="43"/>
      <c r="E88" s="75"/>
      <c r="F88" s="81"/>
    </row>
    <row r="89" spans="1:6" ht="25.5">
      <c r="A89" s="1">
        <v>7</v>
      </c>
      <c r="B89" s="45" t="s">
        <v>81</v>
      </c>
      <c r="C89" s="42" t="s">
        <v>5</v>
      </c>
      <c r="D89" s="43">
        <v>6</v>
      </c>
      <c r="E89" s="75"/>
      <c r="F89" s="81">
        <f>ROUND(D89*E89,2)</f>
        <v>0</v>
      </c>
    </row>
    <row r="90" spans="1:6" ht="16.5">
      <c r="A90" s="1"/>
      <c r="B90" s="14"/>
      <c r="C90" s="42"/>
      <c r="D90" s="43"/>
      <c r="E90" s="75"/>
      <c r="F90" s="81"/>
    </row>
    <row r="91" spans="1:6" ht="38.25">
      <c r="A91" s="1">
        <v>8</v>
      </c>
      <c r="B91" s="3" t="s">
        <v>82</v>
      </c>
      <c r="C91" s="17" t="s">
        <v>17</v>
      </c>
      <c r="D91" s="18">
        <v>3</v>
      </c>
      <c r="E91" s="67"/>
      <c r="F91" s="81">
        <f>ROUND(D91*E91,2)</f>
        <v>0</v>
      </c>
    </row>
    <row r="92" spans="1:6" ht="16.5">
      <c r="A92" s="1"/>
      <c r="B92" s="3"/>
      <c r="C92" s="17"/>
      <c r="D92" s="18"/>
      <c r="E92" s="67"/>
      <c r="F92" s="81"/>
    </row>
    <row r="93" spans="1:6" ht="25.5">
      <c r="A93" s="1">
        <v>9</v>
      </c>
      <c r="B93" s="45" t="s">
        <v>88</v>
      </c>
      <c r="C93" s="42" t="s">
        <v>5</v>
      </c>
      <c r="D93" s="43">
        <v>50</v>
      </c>
      <c r="E93" s="75"/>
      <c r="F93" s="81">
        <f>ROUND(D93*E93,2)</f>
        <v>0</v>
      </c>
    </row>
    <row r="94" spans="1:6" ht="16.5">
      <c r="A94" s="1"/>
      <c r="B94" s="3"/>
      <c r="C94" s="17"/>
      <c r="D94" s="18"/>
      <c r="E94" s="67"/>
      <c r="F94" s="81"/>
    </row>
    <row r="95" spans="1:6" ht="16.5">
      <c r="A95" s="44"/>
      <c r="B95" s="21" t="s">
        <v>54</v>
      </c>
      <c r="C95" s="22"/>
      <c r="D95" s="23"/>
      <c r="E95" s="68"/>
      <c r="F95" s="68">
        <f>SUM(F69:F94)</f>
        <v>0</v>
      </c>
    </row>
    <row r="96" spans="1:6" ht="16.5">
      <c r="A96" s="44"/>
      <c r="B96" s="21"/>
      <c r="C96" s="22"/>
      <c r="D96" s="23"/>
      <c r="E96" s="68"/>
      <c r="F96" s="68"/>
    </row>
    <row r="97" spans="1:6" ht="16.5">
      <c r="A97" s="20" t="s">
        <v>14</v>
      </c>
      <c r="B97" s="21" t="s">
        <v>74</v>
      </c>
      <c r="C97" s="22"/>
      <c r="D97" s="23"/>
      <c r="E97" s="68"/>
      <c r="F97" s="68"/>
    </row>
    <row r="98" spans="1:6" ht="16.5">
      <c r="A98" s="14" t="s">
        <v>20</v>
      </c>
      <c r="B98" s="40" t="s">
        <v>21</v>
      </c>
      <c r="C98" s="41" t="s">
        <v>22</v>
      </c>
      <c r="D98" s="41" t="s">
        <v>23</v>
      </c>
      <c r="E98" s="74" t="s">
        <v>24</v>
      </c>
      <c r="F98" s="74" t="s">
        <v>25</v>
      </c>
    </row>
    <row r="99" spans="1:6" ht="37.5" customHeight="1">
      <c r="A99" s="1">
        <v>1</v>
      </c>
      <c r="B99" s="1" t="s">
        <v>83</v>
      </c>
      <c r="C99" s="46" t="s">
        <v>4</v>
      </c>
      <c r="D99" s="18">
        <v>4</v>
      </c>
      <c r="E99" s="67"/>
      <c r="F99" s="79">
        <f>ROUND(D99*E99,2)</f>
        <v>0</v>
      </c>
    </row>
    <row r="100" spans="1:6" ht="16.5">
      <c r="A100" s="1"/>
      <c r="B100" s="1"/>
      <c r="C100" s="46"/>
      <c r="D100" s="18"/>
      <c r="E100" s="67"/>
      <c r="F100" s="67"/>
    </row>
    <row r="101" spans="1:6" ht="16.5">
      <c r="A101" s="3">
        <v>2</v>
      </c>
      <c r="B101" s="3" t="s">
        <v>84</v>
      </c>
      <c r="C101" s="4" t="s">
        <v>17</v>
      </c>
      <c r="D101" s="5">
        <v>2</v>
      </c>
      <c r="E101" s="71"/>
      <c r="F101" s="65">
        <f>D101*E101</f>
        <v>0</v>
      </c>
    </row>
    <row r="102" spans="1:6" ht="16.5">
      <c r="A102" s="3"/>
      <c r="B102" s="3"/>
      <c r="C102" s="4"/>
      <c r="D102" s="5"/>
      <c r="E102" s="71"/>
      <c r="F102" s="65"/>
    </row>
    <row r="103" spans="1:6" ht="51">
      <c r="A103" s="3">
        <v>3</v>
      </c>
      <c r="B103" s="3" t="s">
        <v>85</v>
      </c>
      <c r="C103" s="4" t="s">
        <v>17</v>
      </c>
      <c r="D103" s="5">
        <v>2</v>
      </c>
      <c r="E103" s="71"/>
      <c r="F103" s="65">
        <f>D103*E103</f>
        <v>0</v>
      </c>
    </row>
    <row r="104" spans="1:6" ht="16.5">
      <c r="A104" s="3"/>
      <c r="B104" s="3"/>
      <c r="C104" s="4"/>
      <c r="D104" s="5"/>
      <c r="E104" s="71"/>
      <c r="F104" s="65"/>
    </row>
    <row r="105" spans="1:6" ht="51">
      <c r="A105" s="3">
        <v>4</v>
      </c>
      <c r="B105" s="3" t="s">
        <v>87</v>
      </c>
      <c r="C105" s="4" t="s">
        <v>15</v>
      </c>
      <c r="D105" s="5">
        <v>50</v>
      </c>
      <c r="E105" s="71"/>
      <c r="F105" s="65">
        <f>D105*E105</f>
        <v>0</v>
      </c>
    </row>
    <row r="106" spans="1:6" ht="16.5">
      <c r="A106" s="3"/>
      <c r="B106" s="3"/>
      <c r="C106" s="4"/>
      <c r="D106" s="5"/>
      <c r="E106" s="71"/>
      <c r="F106" s="65"/>
    </row>
    <row r="107" spans="1:6" ht="38.25">
      <c r="A107" s="3">
        <v>5</v>
      </c>
      <c r="B107" s="3" t="s">
        <v>89</v>
      </c>
      <c r="C107" s="4" t="s">
        <v>15</v>
      </c>
      <c r="D107" s="5">
        <v>500</v>
      </c>
      <c r="E107" s="71"/>
      <c r="F107" s="65">
        <f>D107*E107</f>
        <v>0</v>
      </c>
    </row>
    <row r="108" spans="1:6" ht="12" customHeight="1">
      <c r="A108" s="1"/>
      <c r="B108" s="1"/>
      <c r="C108" s="46"/>
      <c r="D108" s="18"/>
      <c r="E108" s="67"/>
      <c r="F108" s="67"/>
    </row>
    <row r="109" spans="1:6" ht="16.5">
      <c r="A109" s="20"/>
      <c r="B109" s="21" t="s">
        <v>75</v>
      </c>
      <c r="C109" s="22"/>
      <c r="D109" s="23"/>
      <c r="E109" s="68"/>
      <c r="F109" s="68">
        <f>SUM(F99:F108)</f>
        <v>0</v>
      </c>
    </row>
    <row r="110" spans="1:6" ht="16.5">
      <c r="A110" s="20"/>
      <c r="B110" s="21"/>
      <c r="C110" s="22"/>
      <c r="D110" s="23"/>
      <c r="E110" s="68"/>
      <c r="F110" s="68"/>
    </row>
    <row r="111" spans="1:6" ht="16.5">
      <c r="A111" s="20" t="s">
        <v>63</v>
      </c>
      <c r="B111" s="21" t="s">
        <v>1</v>
      </c>
      <c r="C111" s="22"/>
      <c r="D111" s="23"/>
      <c r="E111" s="68"/>
      <c r="F111" s="68"/>
    </row>
    <row r="112" spans="1:6" ht="16.5">
      <c r="A112" s="14" t="s">
        <v>20</v>
      </c>
      <c r="B112" s="40" t="s">
        <v>21</v>
      </c>
      <c r="C112" s="41" t="s">
        <v>22</v>
      </c>
      <c r="D112" s="41" t="s">
        <v>23</v>
      </c>
      <c r="E112" s="74" t="s">
        <v>24</v>
      </c>
      <c r="F112" s="74" t="s">
        <v>25</v>
      </c>
    </row>
    <row r="113" spans="1:6" ht="16.5">
      <c r="A113" s="14"/>
      <c r="B113" s="40"/>
      <c r="C113" s="41"/>
      <c r="D113" s="41"/>
      <c r="E113" s="74"/>
      <c r="F113" s="74"/>
    </row>
    <row r="114" spans="1:6" s="62" customFormat="1" ht="51">
      <c r="A114" s="8">
        <v>1</v>
      </c>
      <c r="B114" s="8" t="s">
        <v>92</v>
      </c>
      <c r="C114" s="61" t="s">
        <v>4</v>
      </c>
      <c r="D114" s="5">
        <v>15</v>
      </c>
      <c r="E114" s="71"/>
      <c r="F114" s="82">
        <f>ROUND(D114*E114,2)</f>
        <v>0</v>
      </c>
    </row>
    <row r="115" spans="1:6" s="62" customFormat="1" ht="16.5">
      <c r="A115" s="8"/>
      <c r="B115" s="8"/>
      <c r="C115" s="61"/>
      <c r="D115" s="5"/>
      <c r="E115" s="71"/>
      <c r="F115" s="82"/>
    </row>
    <row r="116" spans="1:6" s="62" customFormat="1" ht="51">
      <c r="A116" s="8">
        <v>2</v>
      </c>
      <c r="B116" s="8" t="s">
        <v>90</v>
      </c>
      <c r="C116" s="61" t="s">
        <v>15</v>
      </c>
      <c r="D116" s="5">
        <v>75</v>
      </c>
      <c r="E116" s="71"/>
      <c r="F116" s="82">
        <f>ROUND(D116*E116,2)</f>
        <v>0</v>
      </c>
    </row>
    <row r="117" spans="1:6" ht="16.5">
      <c r="A117" s="14"/>
      <c r="B117" s="40"/>
      <c r="C117" s="41"/>
      <c r="D117" s="41"/>
      <c r="E117" s="74"/>
      <c r="F117" s="74"/>
    </row>
    <row r="118" spans="1:6" s="62" customFormat="1" ht="51">
      <c r="A118" s="8">
        <v>3</v>
      </c>
      <c r="B118" s="8" t="s">
        <v>91</v>
      </c>
      <c r="C118" s="61" t="s">
        <v>4</v>
      </c>
      <c r="D118" s="5">
        <v>15</v>
      </c>
      <c r="E118" s="71"/>
      <c r="F118" s="82">
        <f>ROUND(D118*E118,2)</f>
        <v>0</v>
      </c>
    </row>
    <row r="119" spans="1:6" s="62" customFormat="1" ht="16.5">
      <c r="A119" s="8"/>
      <c r="B119" s="8"/>
      <c r="C119" s="61"/>
      <c r="D119" s="5"/>
      <c r="E119" s="71"/>
      <c r="F119" s="82"/>
    </row>
    <row r="120" spans="1:6" ht="25.5">
      <c r="A120" s="1">
        <v>4</v>
      </c>
      <c r="B120" s="1" t="s">
        <v>0</v>
      </c>
      <c r="C120" s="46" t="s">
        <v>3</v>
      </c>
      <c r="D120" s="18">
        <v>1</v>
      </c>
      <c r="E120" s="67"/>
      <c r="F120" s="79">
        <f>ROUND(D120*E120,2)</f>
        <v>0</v>
      </c>
    </row>
    <row r="121" spans="1:6" ht="12" customHeight="1">
      <c r="A121" s="1"/>
      <c r="B121" s="1"/>
      <c r="C121" s="46"/>
      <c r="D121" s="18"/>
      <c r="E121" s="67"/>
      <c r="F121" s="67"/>
    </row>
    <row r="122" spans="1:6" ht="16.5">
      <c r="A122" s="20"/>
      <c r="B122" s="21" t="s">
        <v>2</v>
      </c>
      <c r="C122" s="22"/>
      <c r="D122" s="23"/>
      <c r="E122" s="68"/>
      <c r="F122" s="68">
        <f>SUM(F114:F121)</f>
        <v>0</v>
      </c>
    </row>
    <row r="123" spans="1:6" ht="16.5">
      <c r="A123" s="27"/>
      <c r="B123" s="28"/>
      <c r="C123" s="29"/>
      <c r="D123" s="30"/>
      <c r="E123" s="70"/>
      <c r="F123" s="70"/>
    </row>
    <row r="124" spans="1:6" ht="16.5">
      <c r="A124" s="20" t="s">
        <v>86</v>
      </c>
      <c r="B124" s="21" t="s">
        <v>64</v>
      </c>
      <c r="C124" s="22"/>
      <c r="D124" s="23"/>
      <c r="E124" s="68"/>
      <c r="F124" s="68"/>
    </row>
    <row r="125" spans="1:6" ht="16.5">
      <c r="A125" s="14" t="s">
        <v>20</v>
      </c>
      <c r="B125" s="40" t="s">
        <v>21</v>
      </c>
      <c r="C125" s="41" t="s">
        <v>22</v>
      </c>
      <c r="D125" s="41" t="s">
        <v>23</v>
      </c>
      <c r="E125" s="74" t="s">
        <v>24</v>
      </c>
      <c r="F125" s="74" t="s">
        <v>25</v>
      </c>
    </row>
    <row r="126" spans="1:6" ht="72.75" customHeight="1">
      <c r="A126" s="3">
        <v>1</v>
      </c>
      <c r="B126" s="3" t="s">
        <v>43</v>
      </c>
      <c r="C126" s="4" t="s">
        <v>4</v>
      </c>
      <c r="D126" s="5">
        <v>30</v>
      </c>
      <c r="E126" s="71"/>
      <c r="F126" s="65">
        <f>D126*E126</f>
        <v>0</v>
      </c>
    </row>
    <row r="127" spans="1:6" ht="12" customHeight="1">
      <c r="A127" s="1"/>
      <c r="B127" s="1"/>
      <c r="C127" s="46"/>
      <c r="D127" s="18"/>
      <c r="E127" s="67"/>
      <c r="F127" s="67"/>
    </row>
    <row r="128" spans="1:6" ht="16.5">
      <c r="A128" s="20"/>
      <c r="B128" s="21" t="s">
        <v>65</v>
      </c>
      <c r="C128" s="22"/>
      <c r="D128" s="23"/>
      <c r="E128" s="68"/>
      <c r="F128" s="68">
        <f>SUM(F126:F127)</f>
        <v>0</v>
      </c>
    </row>
    <row r="129" spans="1:6" ht="16.5" customHeight="1">
      <c r="A129" s="1"/>
      <c r="B129" s="16"/>
      <c r="C129" s="47"/>
      <c r="D129" s="48"/>
      <c r="E129" s="77"/>
      <c r="F129" s="77"/>
    </row>
    <row r="130" spans="1:6" ht="16.5">
      <c r="A130" s="109" t="s">
        <v>6</v>
      </c>
      <c r="B130" s="109"/>
      <c r="C130" s="109"/>
      <c r="D130" s="109"/>
      <c r="E130" s="109"/>
      <c r="F130" s="109"/>
    </row>
    <row r="131" spans="1:6" ht="16.5">
      <c r="A131" s="1"/>
      <c r="B131" s="16"/>
      <c r="C131" s="17"/>
      <c r="D131" s="18"/>
      <c r="E131" s="67"/>
      <c r="F131" s="67"/>
    </row>
    <row r="132" spans="1:6" ht="16.5">
      <c r="A132" s="49" t="s">
        <v>8</v>
      </c>
      <c r="B132" s="50" t="s">
        <v>9</v>
      </c>
      <c r="C132" s="83"/>
      <c r="D132" s="110">
        <f>F23</f>
        <v>0</v>
      </c>
      <c r="E132" s="110"/>
      <c r="F132" s="110"/>
    </row>
    <row r="133" spans="1:6" ht="16.5">
      <c r="A133" s="49" t="s">
        <v>10</v>
      </c>
      <c r="B133" s="50" t="s">
        <v>11</v>
      </c>
      <c r="C133" s="83"/>
      <c r="D133" s="110">
        <f>F44</f>
        <v>0</v>
      </c>
      <c r="E133" s="110"/>
      <c r="F133" s="110"/>
    </row>
    <row r="134" spans="1:6" ht="16.5">
      <c r="A134" s="51" t="s">
        <v>12</v>
      </c>
      <c r="B134" s="52" t="s">
        <v>49</v>
      </c>
      <c r="C134" s="84"/>
      <c r="D134" s="110">
        <f>F67</f>
        <v>0</v>
      </c>
      <c r="E134" s="110"/>
      <c r="F134" s="110"/>
    </row>
    <row r="135" spans="1:6" ht="16.5">
      <c r="A135" s="86" t="s">
        <v>13</v>
      </c>
      <c r="B135" s="87" t="s">
        <v>48</v>
      </c>
      <c r="C135" s="88"/>
      <c r="D135" s="99">
        <f>F95</f>
        <v>0</v>
      </c>
      <c r="E135" s="99"/>
      <c r="F135" s="99"/>
    </row>
    <row r="136" spans="1:6" ht="16.5">
      <c r="A136" s="92" t="s">
        <v>14</v>
      </c>
      <c r="B136" s="93" t="s">
        <v>74</v>
      </c>
      <c r="C136" s="94"/>
      <c r="D136" s="100">
        <f>F109</f>
        <v>0</v>
      </c>
      <c r="E136" s="100"/>
      <c r="F136" s="101"/>
    </row>
    <row r="137" spans="1:6" s="96" customFormat="1" ht="16.5">
      <c r="A137" s="89" t="s">
        <v>63</v>
      </c>
      <c r="B137" s="90" t="s">
        <v>1</v>
      </c>
      <c r="C137" s="91"/>
      <c r="D137" s="95"/>
      <c r="E137" s="95"/>
      <c r="F137" s="97">
        <f>F122</f>
        <v>0</v>
      </c>
    </row>
    <row r="138" spans="1:6" ht="16.5">
      <c r="A138" s="89" t="s">
        <v>86</v>
      </c>
      <c r="B138" s="90" t="s">
        <v>64</v>
      </c>
      <c r="C138" s="91"/>
      <c r="D138" s="95"/>
      <c r="E138" s="95"/>
      <c r="F138" s="98">
        <f>F128</f>
        <v>0</v>
      </c>
    </row>
    <row r="139" spans="1:6" ht="17.25" thickBot="1">
      <c r="A139" s="63"/>
      <c r="B139" s="16"/>
      <c r="C139" s="85"/>
      <c r="D139" s="67"/>
      <c r="E139" s="67"/>
      <c r="F139" s="67"/>
    </row>
    <row r="140" spans="1:6" ht="16.5">
      <c r="A140" s="53" t="s">
        <v>7</v>
      </c>
      <c r="B140" s="54" t="s">
        <v>34</v>
      </c>
      <c r="C140" s="102">
        <f>D132+D133+D134+D135+D136+F137+F138</f>
        <v>0</v>
      </c>
      <c r="D140" s="102"/>
      <c r="E140" s="102"/>
      <c r="F140" s="103"/>
    </row>
    <row r="141" spans="1:6" ht="17.25" thickBot="1">
      <c r="A141" s="55"/>
      <c r="B141" s="56" t="str">
        <f>"PDV 25%"</f>
        <v>PDV 25%</v>
      </c>
      <c r="C141" s="104">
        <f>C140*0.25</f>
        <v>0</v>
      </c>
      <c r="D141" s="104"/>
      <c r="E141" s="104"/>
      <c r="F141" s="105"/>
    </row>
    <row r="142" spans="1:6" ht="18" thickBot="1" thickTop="1">
      <c r="A142" s="57"/>
      <c r="B142" s="58" t="s">
        <v>35</v>
      </c>
      <c r="C142" s="106">
        <f>C140+C141</f>
        <v>0</v>
      </c>
      <c r="D142" s="106"/>
      <c r="E142" s="106"/>
      <c r="F142" s="107"/>
    </row>
    <row r="143" spans="1:6" ht="16.5">
      <c r="A143" s="1"/>
      <c r="B143" s="16"/>
      <c r="C143" s="47"/>
      <c r="D143" s="48"/>
      <c r="E143" s="77"/>
      <c r="F143" s="77"/>
    </row>
    <row r="145" spans="1:6" ht="16.5">
      <c r="A145" s="1"/>
      <c r="B145" s="16"/>
      <c r="C145" s="17"/>
      <c r="D145" s="18"/>
      <c r="E145" s="67"/>
      <c r="F145" s="67"/>
    </row>
  </sheetData>
  <sheetProtection/>
  <mergeCells count="27">
    <mergeCell ref="B11:F11"/>
    <mergeCell ref="B12:F12"/>
    <mergeCell ref="B13:F13"/>
    <mergeCell ref="B14:F14"/>
    <mergeCell ref="A2:F2"/>
    <mergeCell ref="B6:F6"/>
    <mergeCell ref="B7:F7"/>
    <mergeCell ref="B8:F8"/>
    <mergeCell ref="B9:F9"/>
    <mergeCell ref="B10:F10"/>
    <mergeCell ref="D134:F134"/>
    <mergeCell ref="B25:F25"/>
    <mergeCell ref="B27:F27"/>
    <mergeCell ref="B47:F47"/>
    <mergeCell ref="B70:F70"/>
    <mergeCell ref="B71:F71"/>
    <mergeCell ref="B72:F72"/>
    <mergeCell ref="D135:F135"/>
    <mergeCell ref="D136:F136"/>
    <mergeCell ref="C140:F140"/>
    <mergeCell ref="C141:F141"/>
    <mergeCell ref="C142:F142"/>
    <mergeCell ref="B73:F73"/>
    <mergeCell ref="B74:F74"/>
    <mergeCell ref="A130:F130"/>
    <mergeCell ref="D132:F132"/>
    <mergeCell ref="D133:F133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Ostro</dc:creator>
  <cp:keywords/>
  <dc:description/>
  <cp:lastModifiedBy>Luka Ostrman</cp:lastModifiedBy>
  <cp:lastPrinted>2023-01-13T09:08:01Z</cp:lastPrinted>
  <dcterms:created xsi:type="dcterms:W3CDTF">2019-07-04T15:03:29Z</dcterms:created>
  <dcterms:modified xsi:type="dcterms:W3CDTF">2023-03-13T12:00:34Z</dcterms:modified>
  <cp:category/>
  <cp:version/>
  <cp:contentType/>
  <cp:contentStatus/>
</cp:coreProperties>
</file>